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verigeranking" sheetId="1" r:id="rId1"/>
    <sheet name="Miniorranking" sheetId="2" r:id="rId2"/>
  </sheets>
  <definedNames>
    <definedName name="_xlnm.Print_Area" localSheetId="1">'Miniorranking'!$A$1:$H$25</definedName>
    <definedName name="_xlnm.Print_Area" localSheetId="0">'Sverigeranking'!$A$1:$S$111</definedName>
    <definedName name="_xlnm.Print_Titles" localSheetId="0">'Sverigeranking'!$1:$4</definedName>
  </definedNames>
  <calcPr fullCalcOnLoad="1"/>
</workbook>
</file>

<file path=xl/sharedStrings.xml><?xml version="1.0" encoding="utf-8"?>
<sst xmlns="http://schemas.openxmlformats.org/spreadsheetml/2006/main" count="493" uniqueCount="189">
  <si>
    <t>Svenska Hästskokastarförbundets Sverigeranking</t>
  </si>
  <si>
    <t>Plac.</t>
  </si>
  <si>
    <t xml:space="preserve">Kastare </t>
  </si>
  <si>
    <t>Klubb</t>
  </si>
  <si>
    <t>Klass</t>
  </si>
  <si>
    <t>Snitt</t>
  </si>
  <si>
    <t>10-bästa</t>
  </si>
  <si>
    <t>Resultat</t>
  </si>
  <si>
    <t>serie</t>
  </si>
  <si>
    <t>Utomhus</t>
  </si>
  <si>
    <t>Inomhus</t>
  </si>
  <si>
    <t>5:e</t>
  </si>
  <si>
    <t>6:e</t>
  </si>
  <si>
    <t>Alla utomhusresultat</t>
  </si>
  <si>
    <t>Antal</t>
  </si>
  <si>
    <t>serier</t>
  </si>
  <si>
    <t>Högsta</t>
  </si>
  <si>
    <t>Lägsta</t>
  </si>
  <si>
    <t>Alla inomhusresultat</t>
  </si>
  <si>
    <t>Ute el. inne</t>
  </si>
  <si>
    <t>Bertil Westergren</t>
  </si>
  <si>
    <t xml:space="preserve">alla </t>
  </si>
  <si>
    <t xml:space="preserve"> omg.</t>
  </si>
  <si>
    <t>Högst resultat</t>
  </si>
  <si>
    <t>övriga serier</t>
  </si>
  <si>
    <t>Anders Oskarsson</t>
  </si>
  <si>
    <t>Tingsryd</t>
  </si>
  <si>
    <t>Anja Milsten</t>
  </si>
  <si>
    <t>Anna-Lisa Nilsson</t>
  </si>
  <si>
    <t>Lessebo</t>
  </si>
  <si>
    <t>Arne Nygren</t>
  </si>
  <si>
    <t>Bela Bodi</t>
  </si>
  <si>
    <t>Bengt Karlsson</t>
  </si>
  <si>
    <t>Bengt Lindskog</t>
  </si>
  <si>
    <t>Carlskrona</t>
  </si>
  <si>
    <t>Bernt Olsson</t>
  </si>
  <si>
    <t>Bo Andersson</t>
  </si>
  <si>
    <t>Bo Fransson</t>
  </si>
  <si>
    <t>Arla</t>
  </si>
  <si>
    <t>Carina Gneupel</t>
  </si>
  <si>
    <t>Christer Blomgren</t>
  </si>
  <si>
    <t>Lanternan</t>
  </si>
  <si>
    <t>Korpen Nybro</t>
  </si>
  <si>
    <t>Elna Karlsson</t>
  </si>
  <si>
    <t>Ewa Malmkvist</t>
  </si>
  <si>
    <t>Fredrik Johansson</t>
  </si>
  <si>
    <t>Gert Karlsson</t>
  </si>
  <si>
    <t>Gunnar Karlsson</t>
  </si>
  <si>
    <t>Hans Lundqvist</t>
  </si>
  <si>
    <t>Hans Olsson</t>
  </si>
  <si>
    <t>Harald Johansson</t>
  </si>
  <si>
    <t>Henry Johansson</t>
  </si>
  <si>
    <t>Jabir Malghouth</t>
  </si>
  <si>
    <t>Jan Lundin</t>
  </si>
  <si>
    <t>Jan Pettersson</t>
  </si>
  <si>
    <t>Kenneth Andersson</t>
  </si>
  <si>
    <t>Kent Sundahl</t>
  </si>
  <si>
    <t>Kerstin Johansson</t>
  </si>
  <si>
    <t>Kjell Olsson</t>
  </si>
  <si>
    <t>Kjell Rydh</t>
  </si>
  <si>
    <t>Knut Fransson</t>
  </si>
  <si>
    <t>Krister Pettersson</t>
  </si>
  <si>
    <t>Kurt Hansen</t>
  </si>
  <si>
    <t>Leif Ahlex</t>
  </si>
  <si>
    <t>Leif Sundahl</t>
  </si>
  <si>
    <t>Lena Berntsson</t>
  </si>
  <si>
    <t>Leo Andersson</t>
  </si>
  <si>
    <t>Lotta Bertling</t>
  </si>
  <si>
    <t>Maj-Britt Jarl</t>
  </si>
  <si>
    <t>Matthias Gneupel</t>
  </si>
  <si>
    <t>Matthias Olsson</t>
  </si>
  <si>
    <t>Michael Johansson</t>
  </si>
  <si>
    <t>Morgan Atle</t>
  </si>
  <si>
    <t>Olle Ottosson</t>
  </si>
  <si>
    <t>Paul Karlsson</t>
  </si>
  <si>
    <t>Peter Karlsson</t>
  </si>
  <si>
    <t>Peter Olsson</t>
  </si>
  <si>
    <t>Pontus Milsten</t>
  </si>
  <si>
    <t>Roy Johansson</t>
  </si>
  <si>
    <t>Sandor Bodi</t>
  </si>
  <si>
    <t>Solveig Axelsson</t>
  </si>
  <si>
    <t>Stefan Tollstam</t>
  </si>
  <si>
    <t>Sune Carlsson</t>
  </si>
  <si>
    <t>Thomas Dahl</t>
  </si>
  <si>
    <t>Tomas Lindahl</t>
  </si>
  <si>
    <t>Ulf Seyer</t>
  </si>
  <si>
    <t>Växjö</t>
  </si>
  <si>
    <t>Korpen Åseda</t>
  </si>
  <si>
    <t>Alvesta</t>
  </si>
  <si>
    <t>Jämjö Hsk</t>
  </si>
  <si>
    <t>Sven-Olof Sjösten</t>
  </si>
  <si>
    <t>Stefan Håkansson</t>
  </si>
  <si>
    <t>Roland Sjöstrand</t>
  </si>
  <si>
    <t>Lotta Thörnros</t>
  </si>
  <si>
    <t>Kent Vikström</t>
  </si>
  <si>
    <t>Ingegerd Sjöstrand</t>
  </si>
  <si>
    <t>Inga-Lill Stühr</t>
  </si>
  <si>
    <t>Göran Persson</t>
  </si>
  <si>
    <t>Göte Rosberg</t>
  </si>
  <si>
    <t>Göran Mårtensson</t>
  </si>
  <si>
    <t>Eje Stühr</t>
  </si>
  <si>
    <t>Christer Sjögren</t>
  </si>
  <si>
    <t>Allan Karlsson</t>
  </si>
  <si>
    <t>junior</t>
  </si>
  <si>
    <t>Svenska Hästskokastarförbundets Miniorranking</t>
  </si>
  <si>
    <t>MM</t>
  </si>
  <si>
    <t>M</t>
  </si>
  <si>
    <t>Tobias Vikström</t>
  </si>
  <si>
    <t>Tobias Gneupel</t>
  </si>
  <si>
    <t>Pontus Vikström</t>
  </si>
  <si>
    <t>Björkenäs</t>
  </si>
  <si>
    <t>SM ute</t>
  </si>
  <si>
    <t xml:space="preserve">Åseda </t>
  </si>
  <si>
    <t>Nov-kamp</t>
  </si>
  <si>
    <t>SM inne</t>
  </si>
  <si>
    <t>DM inne</t>
  </si>
  <si>
    <t>Linus Sjögren</t>
  </si>
  <si>
    <t>Team Holmsjö</t>
  </si>
  <si>
    <t>Åseda</t>
  </si>
  <si>
    <t>Ulrika Rydell</t>
  </si>
  <si>
    <t>Kerstin Karlsson</t>
  </si>
  <si>
    <t>Börje Carlsson</t>
  </si>
  <si>
    <t>Joakim Dahl</t>
  </si>
  <si>
    <t>Pontus Dahl</t>
  </si>
  <si>
    <t>alla ute och</t>
  </si>
  <si>
    <t>inne utom</t>
  </si>
  <si>
    <t>seriespel</t>
  </si>
  <si>
    <t>seriematcher</t>
  </si>
  <si>
    <t>Resic Dzemal</t>
  </si>
  <si>
    <t>Lena Axelsson</t>
  </si>
  <si>
    <t>Landskap</t>
  </si>
  <si>
    <t>Små</t>
  </si>
  <si>
    <t>Ble</t>
  </si>
  <si>
    <t>Dynapac Södra</t>
  </si>
  <si>
    <t>Allan Persson</t>
  </si>
  <si>
    <t>Veronica Dahl</t>
  </si>
  <si>
    <t>Sara Malmqvist</t>
  </si>
  <si>
    <t>Pontus Malmqvist</t>
  </si>
  <si>
    <t>?</t>
  </si>
  <si>
    <t>Daniel Harrysson</t>
  </si>
  <si>
    <t>Mattias Watson</t>
  </si>
  <si>
    <t>Joakim Strand</t>
  </si>
  <si>
    <t>Ramona Axelsson</t>
  </si>
  <si>
    <t>Säsong 2005 / 2006</t>
  </si>
  <si>
    <t>Sofie Lundin</t>
  </si>
  <si>
    <t>Susanne Jörgensen</t>
  </si>
  <si>
    <t>Ulf Jörgensen</t>
  </si>
  <si>
    <t>Maria Axelsson</t>
  </si>
  <si>
    <t>Marcus Karlsson</t>
  </si>
  <si>
    <t>André Gustavsson</t>
  </si>
  <si>
    <t>Jonas Milsten</t>
  </si>
  <si>
    <t>Klara Larsson</t>
  </si>
  <si>
    <t>Sebastian Israelsson</t>
  </si>
  <si>
    <t>Rebecca Israelsson</t>
  </si>
  <si>
    <t>Josefine Brincner</t>
  </si>
  <si>
    <t>Tallgårdens HSK</t>
  </si>
  <si>
    <t>Kristian Thörnros</t>
  </si>
  <si>
    <t>Brömsebro</t>
  </si>
  <si>
    <t>Dynapac Hsc</t>
  </si>
  <si>
    <t>Torben Karlsson</t>
  </si>
  <si>
    <t>Dennis Bern</t>
  </si>
  <si>
    <t>Risto Selming</t>
  </si>
  <si>
    <t>Barbro Persson</t>
  </si>
  <si>
    <t>Magnus Israelsson</t>
  </si>
  <si>
    <t>Patrik Axelsson</t>
  </si>
  <si>
    <t>Berne Sjösten</t>
  </si>
  <si>
    <t>minior</t>
  </si>
  <si>
    <t>Seriematcher</t>
  </si>
  <si>
    <t>Alexander Olsson</t>
  </si>
  <si>
    <t>Hans Bogren</t>
  </si>
  <si>
    <t>Arla Fritid</t>
  </si>
  <si>
    <t>Johanna Dahl</t>
  </si>
  <si>
    <t>Lars Carlén</t>
  </si>
  <si>
    <t>Robert Blomgren</t>
  </si>
  <si>
    <t>mm</t>
  </si>
  <si>
    <t>Emil Skoog</t>
  </si>
  <si>
    <t>Carlskrona Hsk</t>
  </si>
  <si>
    <t>Johannes Karlsson</t>
  </si>
  <si>
    <t>Simon Axelsson</t>
  </si>
  <si>
    <t>Pontus Israelsson</t>
  </si>
  <si>
    <t>Totalt antal</t>
  </si>
  <si>
    <t xml:space="preserve">till ranking </t>
  </si>
  <si>
    <t>(max 20 st)</t>
  </si>
  <si>
    <t>Kennarth Axelsson</t>
  </si>
  <si>
    <t>Alma Gürgasin</t>
  </si>
  <si>
    <t>Alvesta Hsk</t>
  </si>
  <si>
    <t>Stephan Carlqvist</t>
  </si>
  <si>
    <t>Jasir Hussen</t>
  </si>
  <si>
    <t>SLUTSTÄLLNING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</si>
</sst>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19">
    <font>
      <sz val="10"/>
      <name val="Arial"/>
      <family val="0"/>
    </font>
    <font>
      <u val="single"/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u val="single"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5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IU260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.28125" style="21" bestFit="1" customWidth="1"/>
    <col min="2" max="2" width="21.7109375" style="23" customWidth="1"/>
    <col min="3" max="3" width="15.7109375" style="23" customWidth="1"/>
    <col min="4" max="4" width="5.7109375" style="21" bestFit="1" customWidth="1"/>
    <col min="5" max="5" width="8.28125" style="24" customWidth="1"/>
    <col min="6" max="15" width="5.28125" style="25" customWidth="1"/>
    <col min="16" max="16" width="8.00390625" style="24" customWidth="1"/>
    <col min="17" max="17" width="5.57421875" style="2" bestFit="1" customWidth="1"/>
    <col min="18" max="18" width="6.8515625" style="2" bestFit="1" customWidth="1"/>
    <col min="19" max="19" width="6.57421875" style="2" bestFit="1" customWidth="1"/>
    <col min="20" max="20" width="5.421875" style="0" customWidth="1"/>
    <col min="21" max="24" width="5.421875" style="2" customWidth="1"/>
    <col min="25" max="25" width="5.421875" style="0" customWidth="1"/>
    <col min="26" max="41" width="5.421875" style="8" customWidth="1"/>
    <col min="42" max="43" width="5.421875" style="0" customWidth="1"/>
    <col min="44" max="44" width="7.7109375" style="56" customWidth="1"/>
    <col min="45" max="46" width="5.421875" style="2" customWidth="1"/>
    <col min="47" max="47" width="7.7109375" style="57" customWidth="1"/>
    <col min="48" max="48" width="5.421875" style="0" customWidth="1"/>
    <col min="49" max="49" width="5.421875" style="63" customWidth="1"/>
    <col min="50" max="64" width="5.421875" style="2" customWidth="1"/>
    <col min="65" max="65" width="7.7109375" style="56" customWidth="1"/>
    <col min="66" max="66" width="5.421875" style="56" customWidth="1"/>
    <col min="67" max="68" width="5.8515625" style="61" customWidth="1"/>
    <col min="69" max="69" width="5.8515625" style="43" customWidth="1"/>
    <col min="70" max="139" width="5.8515625" style="61" customWidth="1"/>
    <col min="140" max="221" width="5.8515625" style="2" customWidth="1"/>
    <col min="222" max="16384" width="5.8515625" style="64" customWidth="1"/>
  </cols>
  <sheetData>
    <row r="1" spans="2:66" ht="15">
      <c r="B1" s="22" t="s">
        <v>0</v>
      </c>
      <c r="M1" s="26"/>
      <c r="N1" s="27"/>
      <c r="O1" s="28" t="s">
        <v>23</v>
      </c>
      <c r="AR1" s="55" t="s">
        <v>5</v>
      </c>
      <c r="AW1" s="76" t="s">
        <v>180</v>
      </c>
      <c r="BM1" s="55"/>
      <c r="BN1" s="55"/>
    </row>
    <row r="2" spans="2:69" ht="14.25">
      <c r="B2" s="1" t="s">
        <v>143</v>
      </c>
      <c r="C2" s="37" t="s">
        <v>188</v>
      </c>
      <c r="I2" s="11" t="s">
        <v>7</v>
      </c>
      <c r="N2" s="29" t="s">
        <v>24</v>
      </c>
      <c r="O2" s="30"/>
      <c r="P2" s="24" t="s">
        <v>5</v>
      </c>
      <c r="U2" s="7" t="s">
        <v>9</v>
      </c>
      <c r="V2" s="3"/>
      <c r="W2" s="7" t="s">
        <v>10</v>
      </c>
      <c r="AR2" s="55" t="s">
        <v>124</v>
      </c>
      <c r="AU2" s="54"/>
      <c r="AW2" s="76" t="s">
        <v>127</v>
      </c>
      <c r="BM2" s="55"/>
      <c r="BN2" s="55"/>
      <c r="BQ2" s="66"/>
    </row>
    <row r="3" spans="2:119" ht="14.25">
      <c r="B3" s="44">
        <v>38829</v>
      </c>
      <c r="E3" s="31" t="s">
        <v>5</v>
      </c>
      <c r="F3" s="32" t="s">
        <v>9</v>
      </c>
      <c r="G3" s="33"/>
      <c r="H3" s="33"/>
      <c r="I3" s="34"/>
      <c r="J3" s="32" t="s">
        <v>10</v>
      </c>
      <c r="K3" s="33"/>
      <c r="L3" s="33"/>
      <c r="M3" s="34"/>
      <c r="N3" s="35" t="s">
        <v>19</v>
      </c>
      <c r="O3" s="36"/>
      <c r="P3" s="31" t="s">
        <v>21</v>
      </c>
      <c r="Q3" s="3" t="s">
        <v>14</v>
      </c>
      <c r="R3" s="3" t="s">
        <v>16</v>
      </c>
      <c r="S3" s="3" t="s">
        <v>17</v>
      </c>
      <c r="V3" s="3" t="s">
        <v>7</v>
      </c>
      <c r="Z3" s="7" t="s">
        <v>13</v>
      </c>
      <c r="AR3" s="55" t="s">
        <v>125</v>
      </c>
      <c r="AU3" s="54" t="s">
        <v>5</v>
      </c>
      <c r="AW3" s="76" t="s">
        <v>181</v>
      </c>
      <c r="AX3" s="7"/>
      <c r="BB3" s="7" t="s">
        <v>18</v>
      </c>
      <c r="BM3" s="58" t="s">
        <v>130</v>
      </c>
      <c r="BN3" s="58"/>
      <c r="BO3" s="67"/>
      <c r="BP3" s="67" t="s">
        <v>167</v>
      </c>
      <c r="BQ3" s="66"/>
      <c r="CU3" s="68"/>
      <c r="DO3" s="68"/>
    </row>
    <row r="4" spans="1:255" s="60" customFormat="1" ht="14.25">
      <c r="A4" s="37" t="s">
        <v>1</v>
      </c>
      <c r="B4" s="38" t="s">
        <v>2</v>
      </c>
      <c r="C4" s="38" t="s">
        <v>3</v>
      </c>
      <c r="D4" s="37" t="s">
        <v>4</v>
      </c>
      <c r="E4" s="31" t="s">
        <v>6</v>
      </c>
      <c r="F4" s="11">
        <v>1</v>
      </c>
      <c r="G4" s="11">
        <v>2</v>
      </c>
      <c r="H4" s="11">
        <v>3</v>
      </c>
      <c r="I4" s="11">
        <v>4</v>
      </c>
      <c r="J4" s="11">
        <v>1</v>
      </c>
      <c r="K4" s="11">
        <v>2</v>
      </c>
      <c r="L4" s="11">
        <v>3</v>
      </c>
      <c r="M4" s="11">
        <v>4</v>
      </c>
      <c r="N4" s="11">
        <v>1</v>
      </c>
      <c r="O4" s="11">
        <v>2</v>
      </c>
      <c r="P4" s="31" t="s">
        <v>22</v>
      </c>
      <c r="Q4" s="3" t="s">
        <v>15</v>
      </c>
      <c r="R4" s="3" t="s">
        <v>8</v>
      </c>
      <c r="S4" s="3" t="s">
        <v>8</v>
      </c>
      <c r="T4"/>
      <c r="U4" s="3" t="s">
        <v>11</v>
      </c>
      <c r="V4" s="3" t="s">
        <v>12</v>
      </c>
      <c r="W4" s="3" t="s">
        <v>11</v>
      </c>
      <c r="X4" s="3" t="s">
        <v>12</v>
      </c>
      <c r="Y4"/>
      <c r="Z4" s="7"/>
      <c r="AA4" s="8"/>
      <c r="AB4" s="51" t="s">
        <v>86</v>
      </c>
      <c r="AC4" s="19"/>
      <c r="AD4" s="51" t="s">
        <v>110</v>
      </c>
      <c r="AE4" s="19"/>
      <c r="AF4" s="51" t="s">
        <v>111</v>
      </c>
      <c r="AG4" s="19"/>
      <c r="AH4" s="51" t="s">
        <v>111</v>
      </c>
      <c r="AI4" s="20"/>
      <c r="AJ4" s="52" t="s">
        <v>34</v>
      </c>
      <c r="AK4" s="8"/>
      <c r="AL4" s="52" t="s">
        <v>38</v>
      </c>
      <c r="AM4" s="8"/>
      <c r="AN4" s="52" t="s">
        <v>118</v>
      </c>
      <c r="AO4" s="8"/>
      <c r="AP4"/>
      <c r="AQ4"/>
      <c r="AR4" s="55" t="s">
        <v>126</v>
      </c>
      <c r="AS4" s="2"/>
      <c r="AT4" s="2"/>
      <c r="AU4" s="54" t="s">
        <v>127</v>
      </c>
      <c r="AV4"/>
      <c r="AW4" s="76" t="s">
        <v>182</v>
      </c>
      <c r="AX4" s="7"/>
      <c r="AY4" s="2"/>
      <c r="AZ4" s="2"/>
      <c r="BA4" s="2"/>
      <c r="BB4" s="2"/>
      <c r="BC4" s="2"/>
      <c r="BD4" s="50" t="s">
        <v>113</v>
      </c>
      <c r="BE4" s="20"/>
      <c r="BF4" s="50" t="s">
        <v>114</v>
      </c>
      <c r="BG4" s="47"/>
      <c r="BH4" s="51" t="s">
        <v>115</v>
      </c>
      <c r="BI4" s="19"/>
      <c r="BJ4" s="51" t="s">
        <v>26</v>
      </c>
      <c r="BK4" s="19"/>
      <c r="BL4" s="2"/>
      <c r="BM4" s="55"/>
      <c r="BN4" s="55"/>
      <c r="BO4" s="69"/>
      <c r="BP4" s="70">
        <v>1</v>
      </c>
      <c r="BQ4" s="71">
        <v>2</v>
      </c>
      <c r="BR4" s="70">
        <v>3</v>
      </c>
      <c r="BS4" s="70">
        <v>4</v>
      </c>
      <c r="BT4" s="70">
        <v>5</v>
      </c>
      <c r="BU4" s="70">
        <v>6</v>
      </c>
      <c r="BV4" s="70">
        <v>7</v>
      </c>
      <c r="BW4" s="70">
        <v>8</v>
      </c>
      <c r="BX4" s="70">
        <v>9</v>
      </c>
      <c r="BY4" s="70">
        <v>10</v>
      </c>
      <c r="BZ4" s="70">
        <v>11</v>
      </c>
      <c r="CA4" s="70">
        <v>12</v>
      </c>
      <c r="CB4" s="70">
        <v>13</v>
      </c>
      <c r="CC4" s="70">
        <v>14</v>
      </c>
      <c r="CD4" s="70">
        <v>15</v>
      </c>
      <c r="CE4" s="70">
        <v>16</v>
      </c>
      <c r="CF4" s="70">
        <v>17</v>
      </c>
      <c r="CG4" s="70">
        <v>18</v>
      </c>
      <c r="CH4" s="70">
        <v>19</v>
      </c>
      <c r="CI4" s="70">
        <v>20</v>
      </c>
      <c r="CJ4" s="62"/>
      <c r="CK4" s="62"/>
      <c r="CL4" s="62"/>
      <c r="CM4" s="62"/>
      <c r="CN4" s="62"/>
      <c r="CO4" s="62"/>
      <c r="CP4" s="62"/>
      <c r="CQ4" s="69"/>
      <c r="CR4" s="62"/>
      <c r="CS4" s="62"/>
      <c r="CT4" s="62"/>
      <c r="CU4" s="69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  <c r="IR4" s="65"/>
      <c r="IS4" s="65"/>
      <c r="IT4" s="65"/>
      <c r="IU4" s="65"/>
    </row>
    <row r="5" spans="1:87" ht="14.25">
      <c r="A5" s="39">
        <v>1</v>
      </c>
      <c r="B5" s="81" t="s">
        <v>52</v>
      </c>
      <c r="C5" s="40" t="s">
        <v>86</v>
      </c>
      <c r="D5" s="39">
        <v>1</v>
      </c>
      <c r="E5" s="41">
        <f aca="true" t="shared" si="0" ref="E5:E36">AVERAGE(F5:O5)</f>
        <v>257.8</v>
      </c>
      <c r="F5" s="42">
        <f aca="true" t="shared" si="1" ref="F5:F36">LARGE(Z5:AO5,1)</f>
        <v>269</v>
      </c>
      <c r="G5" s="42">
        <f aca="true" t="shared" si="2" ref="G5:G36">LARGE(Z5:AO5,2)</f>
        <v>252</v>
      </c>
      <c r="H5" s="42">
        <f aca="true" t="shared" si="3" ref="H5:H36">LARGE(Z5:AO5,3)</f>
        <v>235</v>
      </c>
      <c r="I5" s="42">
        <f aca="true" t="shared" si="4" ref="I5:I36">LARGE(Z5:AO5,4)</f>
        <v>225</v>
      </c>
      <c r="J5" s="42">
        <f aca="true" t="shared" si="5" ref="J5:J36">LARGE(BD5:CI5,1)</f>
        <v>285</v>
      </c>
      <c r="K5" s="42">
        <f aca="true" t="shared" si="6" ref="K5:K36">LARGE(BD5:CI5,2)</f>
        <v>285</v>
      </c>
      <c r="L5" s="42">
        <f aca="true" t="shared" si="7" ref="L5:L36">LARGE(BD5:CI5,3)</f>
        <v>275</v>
      </c>
      <c r="M5" s="42">
        <f aca="true" t="shared" si="8" ref="M5:M36">LARGE(BD5:CI5,4)</f>
        <v>259</v>
      </c>
      <c r="N5" s="42">
        <f aca="true" t="shared" si="9" ref="N5:N36">LARGE(U5:X5,1)</f>
        <v>252</v>
      </c>
      <c r="O5" s="42">
        <f aca="true" t="shared" si="10" ref="O5:O36">LARGE(U5:X5,2)</f>
        <v>241</v>
      </c>
      <c r="P5" s="41">
        <f aca="true" t="shared" si="11" ref="P5:P36">AVERAGE(AB5:AO5,BD5:BK5,BO5:CI5)</f>
        <v>192.35714285714286</v>
      </c>
      <c r="Q5" s="5">
        <f aca="true" t="shared" si="12" ref="Q5:Q36">COUNT(AB5:AO5,BD5:BK5,BO5:CI5)</f>
        <v>42</v>
      </c>
      <c r="R5" s="5">
        <f aca="true" t="shared" si="13" ref="R5:R36">MAX(Z5:AO5,BD5:CI5)</f>
        <v>285</v>
      </c>
      <c r="S5" s="5">
        <f aca="true" t="shared" si="14" ref="S5:S36">MIN(AB5:AO5,BD5:CI5)</f>
        <v>105</v>
      </c>
      <c r="U5" s="5">
        <f aca="true" t="shared" si="15" ref="U5:U36">LARGE(Z5:AO5,5)</f>
        <v>225</v>
      </c>
      <c r="V5" s="5">
        <f aca="true" t="shared" si="16" ref="V5:V36">LARGE(Z5:AO5,6)</f>
        <v>183</v>
      </c>
      <c r="W5" s="5">
        <f aca="true" t="shared" si="17" ref="W5:W36">LARGE(AX5:CI5,5)</f>
        <v>252</v>
      </c>
      <c r="X5" s="5">
        <f aca="true" t="shared" si="18" ref="X5:X36">LARGE(AX5:CI5,6)</f>
        <v>241</v>
      </c>
      <c r="Z5" s="9">
        <v>0</v>
      </c>
      <c r="AA5" s="9">
        <v>0</v>
      </c>
      <c r="AB5" s="9">
        <v>225</v>
      </c>
      <c r="AC5" s="9">
        <v>180</v>
      </c>
      <c r="AD5" s="9">
        <v>269</v>
      </c>
      <c r="AE5" s="9">
        <v>180</v>
      </c>
      <c r="AF5" s="9">
        <v>235</v>
      </c>
      <c r="AG5" s="9">
        <v>151</v>
      </c>
      <c r="AH5" s="9">
        <v>183</v>
      </c>
      <c r="AI5" s="9">
        <v>165</v>
      </c>
      <c r="AJ5" s="9">
        <v>176</v>
      </c>
      <c r="AK5" s="9">
        <v>134</v>
      </c>
      <c r="AL5" s="9">
        <v>125</v>
      </c>
      <c r="AM5" s="9">
        <v>127</v>
      </c>
      <c r="AN5" s="9">
        <v>252</v>
      </c>
      <c r="AO5" s="9">
        <v>225</v>
      </c>
      <c r="AR5" s="56">
        <f aca="true" t="shared" si="19" ref="AR5:AR36">AVERAGE(AB5:AO5,BD5:BK5)</f>
        <v>185.86363636363637</v>
      </c>
      <c r="AU5" s="56">
        <f aca="true" t="shared" si="20" ref="AU5:AU36">AVERAGE(BO5:CI5)</f>
        <v>199.5</v>
      </c>
      <c r="AW5" s="77">
        <f aca="true" t="shared" si="21" ref="AW5:AW36">COUNT(BP5:CI5)</f>
        <v>20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5">
        <v>225</v>
      </c>
      <c r="BE5" s="5">
        <v>160</v>
      </c>
      <c r="BF5" s="5">
        <v>145</v>
      </c>
      <c r="BG5" s="5">
        <v>203</v>
      </c>
      <c r="BH5" s="5">
        <v>212</v>
      </c>
      <c r="BI5" s="5">
        <v>173</v>
      </c>
      <c r="BJ5" s="5">
        <v>142</v>
      </c>
      <c r="BK5" s="5">
        <v>202</v>
      </c>
      <c r="BM5" s="56" t="s">
        <v>131</v>
      </c>
      <c r="BP5" s="82">
        <v>134</v>
      </c>
      <c r="BQ5" s="83">
        <v>134</v>
      </c>
      <c r="BR5" s="82">
        <v>187</v>
      </c>
      <c r="BS5" s="82">
        <v>237</v>
      </c>
      <c r="BT5" s="82">
        <v>184</v>
      </c>
      <c r="BU5" s="82">
        <v>252</v>
      </c>
      <c r="BV5" s="82">
        <v>138</v>
      </c>
      <c r="BW5" s="82">
        <v>138</v>
      </c>
      <c r="BX5" s="82">
        <v>212</v>
      </c>
      <c r="BY5" s="82">
        <v>259</v>
      </c>
      <c r="BZ5" s="82">
        <v>105</v>
      </c>
      <c r="CA5" s="82">
        <v>158</v>
      </c>
      <c r="CB5" s="82">
        <v>285</v>
      </c>
      <c r="CC5" s="82">
        <v>166</v>
      </c>
      <c r="CD5" s="82">
        <v>241</v>
      </c>
      <c r="CE5" s="82">
        <v>285</v>
      </c>
      <c r="CF5" s="82">
        <v>231</v>
      </c>
      <c r="CG5" s="82">
        <v>198</v>
      </c>
      <c r="CH5" s="82">
        <v>171</v>
      </c>
      <c r="CI5" s="82">
        <v>275</v>
      </c>
    </row>
    <row r="6" spans="1:87" ht="14.25">
      <c r="A6" s="39">
        <v>2</v>
      </c>
      <c r="B6" s="40" t="s">
        <v>79</v>
      </c>
      <c r="C6" s="40" t="s">
        <v>88</v>
      </c>
      <c r="D6" s="39">
        <v>1</v>
      </c>
      <c r="E6" s="41">
        <f t="shared" si="0"/>
        <v>247.6</v>
      </c>
      <c r="F6" s="42">
        <f t="shared" si="1"/>
        <v>277</v>
      </c>
      <c r="G6" s="42">
        <f t="shared" si="2"/>
        <v>222</v>
      </c>
      <c r="H6" s="42">
        <f t="shared" si="3"/>
        <v>199</v>
      </c>
      <c r="I6" s="42">
        <f t="shared" si="4"/>
        <v>182</v>
      </c>
      <c r="J6" s="42">
        <f t="shared" si="5"/>
        <v>292</v>
      </c>
      <c r="K6" s="42">
        <f t="shared" si="6"/>
        <v>283</v>
      </c>
      <c r="L6" s="42">
        <f t="shared" si="7"/>
        <v>266</v>
      </c>
      <c r="M6" s="42">
        <f t="shared" si="8"/>
        <v>253</v>
      </c>
      <c r="N6" s="42">
        <f t="shared" si="9"/>
        <v>253</v>
      </c>
      <c r="O6" s="42">
        <f t="shared" si="10"/>
        <v>249</v>
      </c>
      <c r="P6" s="41">
        <f t="shared" si="11"/>
        <v>200.075</v>
      </c>
      <c r="Q6" s="5">
        <f t="shared" si="12"/>
        <v>40</v>
      </c>
      <c r="R6" s="5">
        <f t="shared" si="13"/>
        <v>292</v>
      </c>
      <c r="S6" s="5">
        <f t="shared" si="14"/>
        <v>101</v>
      </c>
      <c r="U6" s="5">
        <f t="shared" si="15"/>
        <v>181</v>
      </c>
      <c r="V6" s="5">
        <f t="shared" si="16"/>
        <v>171</v>
      </c>
      <c r="W6" s="5">
        <f t="shared" si="17"/>
        <v>253</v>
      </c>
      <c r="X6" s="5">
        <f t="shared" si="18"/>
        <v>249</v>
      </c>
      <c r="Z6" s="9">
        <v>0</v>
      </c>
      <c r="AA6" s="9">
        <v>0</v>
      </c>
      <c r="AB6" s="9">
        <v>123</v>
      </c>
      <c r="AC6" s="9">
        <v>171</v>
      </c>
      <c r="AD6" s="9"/>
      <c r="AE6" s="9"/>
      <c r="AF6" s="9">
        <v>137</v>
      </c>
      <c r="AG6" s="9">
        <v>199</v>
      </c>
      <c r="AH6" s="9">
        <v>119</v>
      </c>
      <c r="AI6" s="9">
        <v>160</v>
      </c>
      <c r="AJ6" s="9">
        <v>222</v>
      </c>
      <c r="AK6" s="9">
        <v>277</v>
      </c>
      <c r="AL6" s="9">
        <v>181</v>
      </c>
      <c r="AM6" s="9">
        <v>182</v>
      </c>
      <c r="AN6" s="9">
        <v>141</v>
      </c>
      <c r="AO6" s="9">
        <v>101</v>
      </c>
      <c r="AR6" s="56">
        <f t="shared" si="19"/>
        <v>179.2</v>
      </c>
      <c r="AU6" s="56">
        <f t="shared" si="20"/>
        <v>220.95</v>
      </c>
      <c r="AW6" s="77">
        <f t="shared" si="21"/>
        <v>20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5">
        <v>292</v>
      </c>
      <c r="BE6" s="5">
        <v>132</v>
      </c>
      <c r="BF6" s="5">
        <v>158</v>
      </c>
      <c r="BG6" s="5">
        <v>195</v>
      </c>
      <c r="BH6" s="5">
        <v>186</v>
      </c>
      <c r="BI6" s="5">
        <v>183</v>
      </c>
      <c r="BJ6" s="5">
        <v>204</v>
      </c>
      <c r="BK6" s="5">
        <v>221</v>
      </c>
      <c r="BM6" s="56" t="s">
        <v>131</v>
      </c>
      <c r="BP6" s="82">
        <v>283</v>
      </c>
      <c r="BQ6" s="83">
        <v>253</v>
      </c>
      <c r="BR6" s="82">
        <v>227</v>
      </c>
      <c r="BS6" s="82">
        <v>253</v>
      </c>
      <c r="BT6" s="82">
        <v>249</v>
      </c>
      <c r="BU6" s="82">
        <v>200</v>
      </c>
      <c r="BV6" s="82">
        <v>190</v>
      </c>
      <c r="BW6" s="82">
        <v>219</v>
      </c>
      <c r="BX6" s="82">
        <v>181</v>
      </c>
      <c r="BY6" s="82">
        <v>223</v>
      </c>
      <c r="BZ6" s="82">
        <v>220</v>
      </c>
      <c r="CA6" s="82">
        <v>178</v>
      </c>
      <c r="CB6" s="82">
        <v>266</v>
      </c>
      <c r="CC6" s="82">
        <v>199</v>
      </c>
      <c r="CD6" s="82">
        <v>244</v>
      </c>
      <c r="CE6" s="82">
        <v>231</v>
      </c>
      <c r="CF6" s="82">
        <v>244</v>
      </c>
      <c r="CG6" s="82">
        <v>228</v>
      </c>
      <c r="CH6" s="82">
        <v>139</v>
      </c>
      <c r="CI6" s="82">
        <v>192</v>
      </c>
    </row>
    <row r="7" spans="1:87" ht="14.25">
      <c r="A7" s="39">
        <v>3</v>
      </c>
      <c r="B7" s="40" t="s">
        <v>66</v>
      </c>
      <c r="C7" s="40" t="s">
        <v>158</v>
      </c>
      <c r="D7" s="39">
        <v>1</v>
      </c>
      <c r="E7" s="41">
        <f t="shared" si="0"/>
        <v>228.2</v>
      </c>
      <c r="F7" s="42">
        <f t="shared" si="1"/>
        <v>243</v>
      </c>
      <c r="G7" s="42">
        <f t="shared" si="2"/>
        <v>205</v>
      </c>
      <c r="H7" s="42">
        <f t="shared" si="3"/>
        <v>204</v>
      </c>
      <c r="I7" s="42">
        <f t="shared" si="4"/>
        <v>180</v>
      </c>
      <c r="J7" s="42">
        <f t="shared" si="5"/>
        <v>271</v>
      </c>
      <c r="K7" s="42">
        <f t="shared" si="6"/>
        <v>257</v>
      </c>
      <c r="L7" s="42">
        <f t="shared" si="7"/>
        <v>242</v>
      </c>
      <c r="M7" s="42">
        <f t="shared" si="8"/>
        <v>230</v>
      </c>
      <c r="N7" s="42">
        <f t="shared" si="9"/>
        <v>227</v>
      </c>
      <c r="O7" s="42">
        <f t="shared" si="10"/>
        <v>223</v>
      </c>
      <c r="P7" s="41">
        <f t="shared" si="11"/>
        <v>171.77777777777777</v>
      </c>
      <c r="Q7" s="5">
        <f t="shared" si="12"/>
        <v>36</v>
      </c>
      <c r="R7" s="5">
        <f t="shared" si="13"/>
        <v>271</v>
      </c>
      <c r="S7" s="5">
        <f t="shared" si="14"/>
        <v>99</v>
      </c>
      <c r="U7" s="5">
        <f t="shared" si="15"/>
        <v>172</v>
      </c>
      <c r="V7" s="5">
        <f t="shared" si="16"/>
        <v>162</v>
      </c>
      <c r="W7" s="5">
        <f t="shared" si="17"/>
        <v>227</v>
      </c>
      <c r="X7" s="5">
        <f t="shared" si="18"/>
        <v>223</v>
      </c>
      <c r="Z7" s="9">
        <v>0</v>
      </c>
      <c r="AA7" s="9">
        <v>0</v>
      </c>
      <c r="AB7" s="9">
        <v>180</v>
      </c>
      <c r="AC7" s="9">
        <v>100</v>
      </c>
      <c r="AD7" s="9">
        <v>118</v>
      </c>
      <c r="AE7" s="9">
        <v>160</v>
      </c>
      <c r="AF7" s="9">
        <v>143</v>
      </c>
      <c r="AG7" s="9">
        <v>99</v>
      </c>
      <c r="AH7" s="9">
        <v>159</v>
      </c>
      <c r="AI7" s="9">
        <v>243</v>
      </c>
      <c r="AJ7" s="9">
        <v>204</v>
      </c>
      <c r="AK7" s="9">
        <v>117</v>
      </c>
      <c r="AL7" s="9">
        <v>172</v>
      </c>
      <c r="AM7" s="9">
        <v>162</v>
      </c>
      <c r="AN7" s="9">
        <v>146</v>
      </c>
      <c r="AO7" s="9">
        <v>205</v>
      </c>
      <c r="AR7" s="56">
        <f t="shared" si="19"/>
        <v>162.25</v>
      </c>
      <c r="AU7" s="56">
        <f t="shared" si="20"/>
        <v>183.6875</v>
      </c>
      <c r="AW7" s="77">
        <f t="shared" si="21"/>
        <v>16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5">
        <v>174</v>
      </c>
      <c r="BE7" s="5">
        <v>151</v>
      </c>
      <c r="BF7" s="5">
        <v>223</v>
      </c>
      <c r="BG7" s="5">
        <v>133</v>
      </c>
      <c r="BH7" s="5"/>
      <c r="BI7" s="5"/>
      <c r="BJ7" s="5">
        <v>230</v>
      </c>
      <c r="BK7" s="5">
        <v>126</v>
      </c>
      <c r="BM7" s="56" t="s">
        <v>132</v>
      </c>
      <c r="BP7" s="5">
        <v>187</v>
      </c>
      <c r="BQ7" s="9">
        <v>130</v>
      </c>
      <c r="BR7" s="5">
        <v>208</v>
      </c>
      <c r="BS7" s="5">
        <v>169</v>
      </c>
      <c r="BT7" s="5">
        <v>107</v>
      </c>
      <c r="BU7" s="5">
        <v>182</v>
      </c>
      <c r="BV7" s="5">
        <v>227</v>
      </c>
      <c r="BW7" s="5">
        <v>186</v>
      </c>
      <c r="BX7" s="5">
        <v>242</v>
      </c>
      <c r="BY7" s="5">
        <v>182</v>
      </c>
      <c r="BZ7" s="5">
        <v>271</v>
      </c>
      <c r="CA7" s="5">
        <v>257</v>
      </c>
      <c r="CB7" s="5">
        <v>132</v>
      </c>
      <c r="CC7" s="5">
        <v>146</v>
      </c>
      <c r="CD7" s="5">
        <v>196</v>
      </c>
      <c r="CE7" s="5">
        <v>117</v>
      </c>
      <c r="CF7" s="5"/>
      <c r="CG7" s="5"/>
      <c r="CH7" s="5"/>
      <c r="CI7" s="5"/>
    </row>
    <row r="8" spans="1:87" ht="14.25">
      <c r="A8" s="39">
        <v>4</v>
      </c>
      <c r="B8" s="40" t="s">
        <v>56</v>
      </c>
      <c r="C8" s="40" t="s">
        <v>34</v>
      </c>
      <c r="D8" s="39">
        <v>1</v>
      </c>
      <c r="E8" s="41">
        <f t="shared" si="0"/>
        <v>205.9</v>
      </c>
      <c r="F8" s="42">
        <f t="shared" si="1"/>
        <v>183</v>
      </c>
      <c r="G8" s="42">
        <f t="shared" si="2"/>
        <v>168</v>
      </c>
      <c r="H8" s="42">
        <f t="shared" si="3"/>
        <v>164</v>
      </c>
      <c r="I8" s="42">
        <f t="shared" si="4"/>
        <v>159</v>
      </c>
      <c r="J8" s="42">
        <f t="shared" si="5"/>
        <v>261</v>
      </c>
      <c r="K8" s="42">
        <f t="shared" si="6"/>
        <v>254</v>
      </c>
      <c r="L8" s="42">
        <f t="shared" si="7"/>
        <v>248</v>
      </c>
      <c r="M8" s="42">
        <f t="shared" si="8"/>
        <v>210</v>
      </c>
      <c r="N8" s="42">
        <f t="shared" si="9"/>
        <v>208</v>
      </c>
      <c r="O8" s="42">
        <f t="shared" si="10"/>
        <v>204</v>
      </c>
      <c r="P8" s="41">
        <f t="shared" si="11"/>
        <v>154.23809523809524</v>
      </c>
      <c r="Q8" s="5">
        <f t="shared" si="12"/>
        <v>42</v>
      </c>
      <c r="R8" s="5">
        <f t="shared" si="13"/>
        <v>261</v>
      </c>
      <c r="S8" s="5">
        <f t="shared" si="14"/>
        <v>81</v>
      </c>
      <c r="U8" s="5">
        <f t="shared" si="15"/>
        <v>155</v>
      </c>
      <c r="V8" s="5">
        <f t="shared" si="16"/>
        <v>150</v>
      </c>
      <c r="W8" s="5">
        <f t="shared" si="17"/>
        <v>208</v>
      </c>
      <c r="X8" s="5">
        <f t="shared" si="18"/>
        <v>204</v>
      </c>
      <c r="Z8" s="9">
        <v>0</v>
      </c>
      <c r="AA8" s="9">
        <v>0</v>
      </c>
      <c r="AB8" s="9">
        <v>81</v>
      </c>
      <c r="AC8" s="9">
        <v>150</v>
      </c>
      <c r="AD8" s="9">
        <v>118</v>
      </c>
      <c r="AE8" s="9">
        <v>122</v>
      </c>
      <c r="AF8" s="9">
        <v>164</v>
      </c>
      <c r="AG8" s="9">
        <v>155</v>
      </c>
      <c r="AH8" s="9">
        <v>168</v>
      </c>
      <c r="AI8" s="9">
        <v>144</v>
      </c>
      <c r="AJ8" s="9">
        <v>149</v>
      </c>
      <c r="AK8" s="9">
        <v>183</v>
      </c>
      <c r="AL8" s="9">
        <v>159</v>
      </c>
      <c r="AM8" s="9">
        <v>114</v>
      </c>
      <c r="AN8" s="9">
        <v>135</v>
      </c>
      <c r="AO8" s="9">
        <v>122</v>
      </c>
      <c r="AR8" s="56">
        <f t="shared" si="19"/>
        <v>143.27272727272728</v>
      </c>
      <c r="AU8" s="56">
        <f t="shared" si="20"/>
        <v>166.3</v>
      </c>
      <c r="AW8" s="77">
        <f t="shared" si="21"/>
        <v>20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5">
        <v>132</v>
      </c>
      <c r="BE8" s="5">
        <v>134</v>
      </c>
      <c r="BF8" s="5">
        <v>141</v>
      </c>
      <c r="BG8" s="5">
        <v>114</v>
      </c>
      <c r="BH8" s="5">
        <v>178</v>
      </c>
      <c r="BI8" s="5">
        <v>135</v>
      </c>
      <c r="BJ8" s="5">
        <v>261</v>
      </c>
      <c r="BK8" s="5">
        <v>93</v>
      </c>
      <c r="BM8" s="56" t="s">
        <v>132</v>
      </c>
      <c r="BP8" s="82">
        <v>254</v>
      </c>
      <c r="BQ8" s="83">
        <v>85</v>
      </c>
      <c r="BR8" s="82">
        <v>115</v>
      </c>
      <c r="BS8" s="82">
        <v>103</v>
      </c>
      <c r="BT8" s="82">
        <v>160</v>
      </c>
      <c r="BU8" s="82">
        <v>176</v>
      </c>
      <c r="BV8" s="82">
        <v>186</v>
      </c>
      <c r="BW8" s="82">
        <v>202</v>
      </c>
      <c r="BX8" s="82">
        <v>134</v>
      </c>
      <c r="BY8" s="82">
        <v>145</v>
      </c>
      <c r="BZ8" s="82">
        <v>248</v>
      </c>
      <c r="CA8" s="82">
        <v>150</v>
      </c>
      <c r="CB8" s="82">
        <v>210</v>
      </c>
      <c r="CC8" s="82">
        <v>208</v>
      </c>
      <c r="CD8" s="82">
        <v>204</v>
      </c>
      <c r="CE8" s="82">
        <v>145</v>
      </c>
      <c r="CF8" s="82">
        <v>137</v>
      </c>
      <c r="CG8" s="82">
        <v>189</v>
      </c>
      <c r="CH8" s="82">
        <v>126</v>
      </c>
      <c r="CI8" s="82">
        <v>149</v>
      </c>
    </row>
    <row r="9" spans="1:87" ht="14.25">
      <c r="A9" s="39">
        <v>5</v>
      </c>
      <c r="B9" s="40" t="s">
        <v>46</v>
      </c>
      <c r="C9" s="40" t="s">
        <v>87</v>
      </c>
      <c r="D9" s="39">
        <v>1</v>
      </c>
      <c r="E9" s="41">
        <f t="shared" si="0"/>
        <v>205.3</v>
      </c>
      <c r="F9" s="42">
        <f t="shared" si="1"/>
        <v>201</v>
      </c>
      <c r="G9" s="42">
        <f t="shared" si="2"/>
        <v>199</v>
      </c>
      <c r="H9" s="42">
        <f t="shared" si="3"/>
        <v>195</v>
      </c>
      <c r="I9" s="42">
        <f t="shared" si="4"/>
        <v>186</v>
      </c>
      <c r="J9" s="42">
        <f t="shared" si="5"/>
        <v>252</v>
      </c>
      <c r="K9" s="42">
        <f t="shared" si="6"/>
        <v>219</v>
      </c>
      <c r="L9" s="42">
        <f t="shared" si="7"/>
        <v>210</v>
      </c>
      <c r="M9" s="42">
        <f t="shared" si="8"/>
        <v>202</v>
      </c>
      <c r="N9" s="42">
        <f t="shared" si="9"/>
        <v>195</v>
      </c>
      <c r="O9" s="42">
        <f t="shared" si="10"/>
        <v>194</v>
      </c>
      <c r="P9" s="41">
        <f t="shared" si="11"/>
        <v>165.9047619047619</v>
      </c>
      <c r="Q9" s="5">
        <f t="shared" si="12"/>
        <v>42</v>
      </c>
      <c r="R9" s="5">
        <f t="shared" si="13"/>
        <v>252</v>
      </c>
      <c r="S9" s="5">
        <f t="shared" si="14"/>
        <v>98</v>
      </c>
      <c r="U9" s="5">
        <f t="shared" si="15"/>
        <v>175</v>
      </c>
      <c r="V9" s="5">
        <f t="shared" si="16"/>
        <v>173</v>
      </c>
      <c r="W9" s="5">
        <f t="shared" si="17"/>
        <v>195</v>
      </c>
      <c r="X9" s="5">
        <f t="shared" si="18"/>
        <v>194</v>
      </c>
      <c r="Z9" s="9">
        <v>0</v>
      </c>
      <c r="AA9" s="9">
        <v>0</v>
      </c>
      <c r="AB9" s="9">
        <v>142</v>
      </c>
      <c r="AC9" s="9">
        <v>169</v>
      </c>
      <c r="AD9" s="9">
        <v>175</v>
      </c>
      <c r="AE9" s="9">
        <v>201</v>
      </c>
      <c r="AF9" s="9">
        <v>173</v>
      </c>
      <c r="AG9" s="9">
        <v>143</v>
      </c>
      <c r="AH9" s="9">
        <v>186</v>
      </c>
      <c r="AI9" s="9">
        <v>159</v>
      </c>
      <c r="AJ9" s="9">
        <v>199</v>
      </c>
      <c r="AK9" s="9">
        <v>131</v>
      </c>
      <c r="AL9" s="9">
        <v>146</v>
      </c>
      <c r="AM9" s="9">
        <v>143</v>
      </c>
      <c r="AN9" s="9">
        <v>150</v>
      </c>
      <c r="AO9" s="9">
        <v>195</v>
      </c>
      <c r="AR9" s="56">
        <f t="shared" si="19"/>
        <v>166.1818181818182</v>
      </c>
      <c r="AU9" s="56">
        <f t="shared" si="20"/>
        <v>165.6</v>
      </c>
      <c r="AW9" s="77">
        <f t="shared" si="21"/>
        <v>20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5">
        <v>219</v>
      </c>
      <c r="BE9" s="5">
        <v>146</v>
      </c>
      <c r="BF9" s="5">
        <v>124</v>
      </c>
      <c r="BG9" s="5">
        <v>152</v>
      </c>
      <c r="BH9" s="5">
        <v>174</v>
      </c>
      <c r="BI9" s="5">
        <v>181</v>
      </c>
      <c r="BJ9" s="5">
        <v>194</v>
      </c>
      <c r="BK9" s="5">
        <v>154</v>
      </c>
      <c r="BM9" s="56" t="s">
        <v>131</v>
      </c>
      <c r="BP9" s="82">
        <v>167</v>
      </c>
      <c r="BQ9" s="83">
        <v>189</v>
      </c>
      <c r="BR9" s="82">
        <v>178</v>
      </c>
      <c r="BS9" s="82">
        <v>252</v>
      </c>
      <c r="BT9" s="82">
        <v>137</v>
      </c>
      <c r="BU9" s="82">
        <v>195</v>
      </c>
      <c r="BV9" s="82">
        <v>168</v>
      </c>
      <c r="BW9" s="82">
        <v>148</v>
      </c>
      <c r="BX9" s="82">
        <v>168</v>
      </c>
      <c r="BY9" s="82">
        <v>177</v>
      </c>
      <c r="BZ9" s="82">
        <v>98</v>
      </c>
      <c r="CA9" s="82">
        <v>115</v>
      </c>
      <c r="CB9" s="82">
        <v>145</v>
      </c>
      <c r="CC9" s="82">
        <v>202</v>
      </c>
      <c r="CD9" s="82">
        <v>141</v>
      </c>
      <c r="CE9" s="82">
        <v>210</v>
      </c>
      <c r="CF9" s="82">
        <v>142</v>
      </c>
      <c r="CG9" s="82">
        <v>133</v>
      </c>
      <c r="CH9" s="82">
        <v>165</v>
      </c>
      <c r="CI9" s="82">
        <v>182</v>
      </c>
    </row>
    <row r="10" spans="1:87" ht="14.25">
      <c r="A10" s="39">
        <v>6</v>
      </c>
      <c r="B10" s="40" t="s">
        <v>74</v>
      </c>
      <c r="C10" s="40" t="s">
        <v>29</v>
      </c>
      <c r="D10" s="39">
        <v>1</v>
      </c>
      <c r="E10" s="41">
        <f t="shared" si="0"/>
        <v>189.8</v>
      </c>
      <c r="F10" s="42">
        <f t="shared" si="1"/>
        <v>207</v>
      </c>
      <c r="G10" s="42">
        <f t="shared" si="2"/>
        <v>176</v>
      </c>
      <c r="H10" s="42">
        <f t="shared" si="3"/>
        <v>173</v>
      </c>
      <c r="I10" s="42">
        <f t="shared" si="4"/>
        <v>172</v>
      </c>
      <c r="J10" s="42">
        <f t="shared" si="5"/>
        <v>233</v>
      </c>
      <c r="K10" s="42">
        <f t="shared" si="6"/>
        <v>197</v>
      </c>
      <c r="L10" s="42">
        <f t="shared" si="7"/>
        <v>194</v>
      </c>
      <c r="M10" s="42">
        <f t="shared" si="8"/>
        <v>185</v>
      </c>
      <c r="N10" s="42">
        <f t="shared" si="9"/>
        <v>181</v>
      </c>
      <c r="O10" s="42">
        <f t="shared" si="10"/>
        <v>180</v>
      </c>
      <c r="P10" s="41">
        <f t="shared" si="11"/>
        <v>150.69444444444446</v>
      </c>
      <c r="Q10" s="5">
        <f t="shared" si="12"/>
        <v>36</v>
      </c>
      <c r="R10" s="5">
        <f t="shared" si="13"/>
        <v>233</v>
      </c>
      <c r="S10" s="5">
        <f t="shared" si="14"/>
        <v>86</v>
      </c>
      <c r="U10" s="5">
        <f t="shared" si="15"/>
        <v>158</v>
      </c>
      <c r="V10" s="5">
        <f t="shared" si="16"/>
        <v>156</v>
      </c>
      <c r="W10" s="5">
        <f t="shared" si="17"/>
        <v>181</v>
      </c>
      <c r="X10" s="5">
        <f t="shared" si="18"/>
        <v>180</v>
      </c>
      <c r="Z10" s="9">
        <v>0</v>
      </c>
      <c r="AA10" s="9">
        <v>0</v>
      </c>
      <c r="AB10" s="9">
        <v>131</v>
      </c>
      <c r="AC10" s="9">
        <v>101</v>
      </c>
      <c r="AD10" s="9">
        <v>207</v>
      </c>
      <c r="AE10" s="9">
        <v>131</v>
      </c>
      <c r="AF10" s="9">
        <v>158</v>
      </c>
      <c r="AG10" s="9">
        <v>172</v>
      </c>
      <c r="AH10" s="9">
        <v>138</v>
      </c>
      <c r="AI10" s="9">
        <v>156</v>
      </c>
      <c r="AJ10" s="9"/>
      <c r="AK10" s="9"/>
      <c r="AL10" s="9">
        <v>152</v>
      </c>
      <c r="AM10" s="9">
        <v>104</v>
      </c>
      <c r="AN10" s="9">
        <v>176</v>
      </c>
      <c r="AO10" s="9">
        <v>173</v>
      </c>
      <c r="AR10" s="56">
        <f t="shared" si="19"/>
        <v>143.5625</v>
      </c>
      <c r="AU10" s="56">
        <f t="shared" si="20"/>
        <v>156.4</v>
      </c>
      <c r="AW10" s="77">
        <f t="shared" si="21"/>
        <v>20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5">
        <v>128</v>
      </c>
      <c r="BE10" s="5">
        <v>138</v>
      </c>
      <c r="BF10" s="5">
        <v>134</v>
      </c>
      <c r="BG10" s="5">
        <v>98</v>
      </c>
      <c r="BH10" s="5"/>
      <c r="BI10" s="5"/>
      <c r="BJ10" s="5"/>
      <c r="BK10" s="5"/>
      <c r="BM10" s="56" t="s">
        <v>131</v>
      </c>
      <c r="BP10" s="82">
        <v>156</v>
      </c>
      <c r="BQ10" s="83">
        <v>194</v>
      </c>
      <c r="BR10" s="82">
        <v>153</v>
      </c>
      <c r="BS10" s="82">
        <v>162</v>
      </c>
      <c r="BT10" s="82">
        <v>120</v>
      </c>
      <c r="BU10" s="82">
        <v>180</v>
      </c>
      <c r="BV10" s="82">
        <v>112</v>
      </c>
      <c r="BW10" s="82">
        <v>233</v>
      </c>
      <c r="BX10" s="82">
        <v>148</v>
      </c>
      <c r="BY10" s="82">
        <v>156</v>
      </c>
      <c r="BZ10" s="82">
        <v>159</v>
      </c>
      <c r="CA10" s="82">
        <v>135</v>
      </c>
      <c r="CB10" s="82">
        <v>185</v>
      </c>
      <c r="CC10" s="82">
        <v>197</v>
      </c>
      <c r="CD10" s="82">
        <v>176</v>
      </c>
      <c r="CE10" s="82">
        <v>139</v>
      </c>
      <c r="CF10" s="82">
        <v>86</v>
      </c>
      <c r="CG10" s="82">
        <v>143</v>
      </c>
      <c r="CH10" s="82">
        <v>181</v>
      </c>
      <c r="CI10" s="82">
        <v>113</v>
      </c>
    </row>
    <row r="11" spans="1:87" ht="14.25">
      <c r="A11" s="39">
        <v>7</v>
      </c>
      <c r="B11" s="40" t="s">
        <v>84</v>
      </c>
      <c r="C11" s="40" t="s">
        <v>87</v>
      </c>
      <c r="D11" s="39" t="s">
        <v>103</v>
      </c>
      <c r="E11" s="41">
        <f t="shared" si="0"/>
        <v>185.2</v>
      </c>
      <c r="F11" s="42">
        <f t="shared" si="1"/>
        <v>175</v>
      </c>
      <c r="G11" s="42">
        <f t="shared" si="2"/>
        <v>172</v>
      </c>
      <c r="H11" s="42">
        <f t="shared" si="3"/>
        <v>170</v>
      </c>
      <c r="I11" s="42">
        <f t="shared" si="4"/>
        <v>170</v>
      </c>
      <c r="J11" s="42">
        <f t="shared" si="5"/>
        <v>241</v>
      </c>
      <c r="K11" s="42">
        <f t="shared" si="6"/>
        <v>207</v>
      </c>
      <c r="L11" s="42">
        <f t="shared" si="7"/>
        <v>186</v>
      </c>
      <c r="M11" s="42">
        <f t="shared" si="8"/>
        <v>182</v>
      </c>
      <c r="N11" s="42">
        <f t="shared" si="9"/>
        <v>178</v>
      </c>
      <c r="O11" s="42">
        <f t="shared" si="10"/>
        <v>171</v>
      </c>
      <c r="P11" s="41">
        <f t="shared" si="11"/>
        <v>138.775</v>
      </c>
      <c r="Q11" s="5">
        <f t="shared" si="12"/>
        <v>40</v>
      </c>
      <c r="R11" s="5">
        <f t="shared" si="13"/>
        <v>241</v>
      </c>
      <c r="S11" s="5">
        <f t="shared" si="14"/>
        <v>82</v>
      </c>
      <c r="U11" s="5">
        <f t="shared" si="15"/>
        <v>165</v>
      </c>
      <c r="V11" s="5">
        <f t="shared" si="16"/>
        <v>163</v>
      </c>
      <c r="W11" s="5">
        <f t="shared" si="17"/>
        <v>178</v>
      </c>
      <c r="X11" s="5">
        <f t="shared" si="18"/>
        <v>171</v>
      </c>
      <c r="Z11" s="9">
        <v>0</v>
      </c>
      <c r="AA11" s="9">
        <v>0</v>
      </c>
      <c r="AB11" s="9">
        <v>87</v>
      </c>
      <c r="AC11" s="9">
        <v>89</v>
      </c>
      <c r="AD11" s="9">
        <v>137</v>
      </c>
      <c r="AE11" s="9">
        <v>175</v>
      </c>
      <c r="AF11" s="9">
        <v>151</v>
      </c>
      <c r="AG11" s="9">
        <v>115</v>
      </c>
      <c r="AH11" s="9">
        <v>163</v>
      </c>
      <c r="AI11" s="9">
        <v>115</v>
      </c>
      <c r="AJ11" s="9"/>
      <c r="AK11" s="9"/>
      <c r="AL11" s="9">
        <v>170</v>
      </c>
      <c r="AM11" s="9">
        <v>170</v>
      </c>
      <c r="AN11" s="9">
        <v>165</v>
      </c>
      <c r="AO11" s="9">
        <v>172</v>
      </c>
      <c r="AR11" s="56">
        <f t="shared" si="19"/>
        <v>141.05</v>
      </c>
      <c r="AU11" s="56">
        <f t="shared" si="20"/>
        <v>136.5</v>
      </c>
      <c r="AW11" s="77">
        <f t="shared" si="21"/>
        <v>20</v>
      </c>
      <c r="AX11" s="2">
        <v>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5">
        <v>121</v>
      </c>
      <c r="BE11" s="5">
        <v>133</v>
      </c>
      <c r="BF11" s="5">
        <v>241</v>
      </c>
      <c r="BG11" s="5">
        <v>115</v>
      </c>
      <c r="BH11" s="5">
        <v>129</v>
      </c>
      <c r="BI11" s="5">
        <v>115</v>
      </c>
      <c r="BJ11" s="5">
        <v>116</v>
      </c>
      <c r="BK11" s="5">
        <v>142</v>
      </c>
      <c r="BM11" s="56" t="s">
        <v>131</v>
      </c>
      <c r="BP11" s="82">
        <v>182</v>
      </c>
      <c r="BQ11" s="83">
        <v>112</v>
      </c>
      <c r="BR11" s="82">
        <v>112</v>
      </c>
      <c r="BS11" s="82">
        <v>82</v>
      </c>
      <c r="BT11" s="82">
        <v>158</v>
      </c>
      <c r="BU11" s="82">
        <v>119</v>
      </c>
      <c r="BV11" s="82">
        <v>139</v>
      </c>
      <c r="BW11" s="82">
        <v>127</v>
      </c>
      <c r="BX11" s="82">
        <v>153</v>
      </c>
      <c r="BY11" s="82">
        <v>109</v>
      </c>
      <c r="BZ11" s="82">
        <v>90</v>
      </c>
      <c r="CA11" s="82">
        <v>107</v>
      </c>
      <c r="CB11" s="82">
        <v>130</v>
      </c>
      <c r="CC11" s="82">
        <v>110</v>
      </c>
      <c r="CD11" s="82">
        <v>134</v>
      </c>
      <c r="CE11" s="82">
        <v>207</v>
      </c>
      <c r="CF11" s="82">
        <v>178</v>
      </c>
      <c r="CG11" s="82">
        <v>124</v>
      </c>
      <c r="CH11" s="82">
        <v>171</v>
      </c>
      <c r="CI11" s="82">
        <v>186</v>
      </c>
    </row>
    <row r="12" spans="1:87" ht="14.25">
      <c r="A12" s="39">
        <v>8</v>
      </c>
      <c r="B12" s="40" t="s">
        <v>73</v>
      </c>
      <c r="C12" s="40" t="s">
        <v>133</v>
      </c>
      <c r="D12" s="39">
        <v>1</v>
      </c>
      <c r="E12" s="41">
        <f t="shared" si="0"/>
        <v>175.7</v>
      </c>
      <c r="F12" s="42">
        <f t="shared" si="1"/>
        <v>151</v>
      </c>
      <c r="G12" s="42">
        <f t="shared" si="2"/>
        <v>142</v>
      </c>
      <c r="H12" s="42">
        <f t="shared" si="3"/>
        <v>137</v>
      </c>
      <c r="I12" s="42">
        <f t="shared" si="4"/>
        <v>111</v>
      </c>
      <c r="J12" s="42">
        <f t="shared" si="5"/>
        <v>265</v>
      </c>
      <c r="K12" s="42">
        <f t="shared" si="6"/>
        <v>207</v>
      </c>
      <c r="L12" s="42">
        <f t="shared" si="7"/>
        <v>199</v>
      </c>
      <c r="M12" s="42">
        <f t="shared" si="8"/>
        <v>186</v>
      </c>
      <c r="N12" s="42">
        <f t="shared" si="9"/>
        <v>180</v>
      </c>
      <c r="O12" s="42">
        <f t="shared" si="10"/>
        <v>179</v>
      </c>
      <c r="P12" s="41">
        <f t="shared" si="11"/>
        <v>149.27777777777777</v>
      </c>
      <c r="Q12" s="5">
        <f t="shared" si="12"/>
        <v>36</v>
      </c>
      <c r="R12" s="5">
        <f t="shared" si="13"/>
        <v>265</v>
      </c>
      <c r="S12" s="5">
        <f t="shared" si="14"/>
        <v>60</v>
      </c>
      <c r="U12" s="5">
        <f t="shared" si="15"/>
        <v>103</v>
      </c>
      <c r="V12" s="5">
        <f t="shared" si="16"/>
        <v>101</v>
      </c>
      <c r="W12" s="5">
        <f t="shared" si="17"/>
        <v>180</v>
      </c>
      <c r="X12" s="5">
        <f t="shared" si="18"/>
        <v>179</v>
      </c>
      <c r="Z12" s="9">
        <v>0</v>
      </c>
      <c r="AA12" s="9">
        <v>0</v>
      </c>
      <c r="AB12" s="9">
        <v>103</v>
      </c>
      <c r="AC12" s="9">
        <v>60</v>
      </c>
      <c r="AD12" s="9"/>
      <c r="AE12" s="9"/>
      <c r="AF12" s="9"/>
      <c r="AG12" s="9"/>
      <c r="AH12" s="9"/>
      <c r="AI12" s="9"/>
      <c r="AJ12" s="9">
        <v>101</v>
      </c>
      <c r="AK12" s="9">
        <v>101</v>
      </c>
      <c r="AL12" s="9">
        <v>142</v>
      </c>
      <c r="AM12" s="9">
        <v>111</v>
      </c>
      <c r="AN12" s="9">
        <v>137</v>
      </c>
      <c r="AO12" s="9">
        <v>151</v>
      </c>
      <c r="AR12" s="56">
        <f t="shared" si="19"/>
        <v>130.3125</v>
      </c>
      <c r="AU12" s="56">
        <f t="shared" si="20"/>
        <v>164.45</v>
      </c>
      <c r="AW12" s="77">
        <f t="shared" si="21"/>
        <v>20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5">
        <v>199</v>
      </c>
      <c r="BE12" s="5">
        <v>173</v>
      </c>
      <c r="BF12" s="5">
        <v>123</v>
      </c>
      <c r="BG12" s="5">
        <v>121</v>
      </c>
      <c r="BH12" s="5">
        <v>76</v>
      </c>
      <c r="BI12" s="5">
        <v>169</v>
      </c>
      <c r="BJ12" s="5">
        <v>153</v>
      </c>
      <c r="BK12" s="5">
        <v>165</v>
      </c>
      <c r="BM12" s="56" t="s">
        <v>132</v>
      </c>
      <c r="BP12" s="82">
        <v>154</v>
      </c>
      <c r="BQ12" s="83">
        <v>173</v>
      </c>
      <c r="BR12" s="82">
        <v>207</v>
      </c>
      <c r="BS12" s="82">
        <v>180</v>
      </c>
      <c r="BT12" s="82">
        <v>100</v>
      </c>
      <c r="BU12" s="82">
        <v>134</v>
      </c>
      <c r="BV12" s="82">
        <v>158</v>
      </c>
      <c r="BW12" s="82">
        <v>161</v>
      </c>
      <c r="BX12" s="82">
        <v>179</v>
      </c>
      <c r="BY12" s="82">
        <v>156</v>
      </c>
      <c r="BZ12" s="82">
        <v>175</v>
      </c>
      <c r="CA12" s="82">
        <v>186</v>
      </c>
      <c r="CB12" s="82">
        <v>145</v>
      </c>
      <c r="CC12" s="82">
        <v>265</v>
      </c>
      <c r="CD12" s="82">
        <v>157</v>
      </c>
      <c r="CE12" s="82">
        <v>165</v>
      </c>
      <c r="CF12" s="82">
        <v>166</v>
      </c>
      <c r="CG12" s="82">
        <v>134</v>
      </c>
      <c r="CH12" s="82">
        <v>143</v>
      </c>
      <c r="CI12" s="82">
        <v>151</v>
      </c>
    </row>
    <row r="13" spans="1:87" ht="14.25">
      <c r="A13" s="39">
        <v>9</v>
      </c>
      <c r="B13" s="40" t="s">
        <v>81</v>
      </c>
      <c r="C13" s="40" t="s">
        <v>133</v>
      </c>
      <c r="D13" s="39">
        <v>2</v>
      </c>
      <c r="E13" s="41">
        <f t="shared" si="0"/>
        <v>174.9</v>
      </c>
      <c r="F13" s="42">
        <f t="shared" si="1"/>
        <v>215</v>
      </c>
      <c r="G13" s="42">
        <f t="shared" si="2"/>
        <v>183</v>
      </c>
      <c r="H13" s="42">
        <f t="shared" si="3"/>
        <v>146</v>
      </c>
      <c r="I13" s="42">
        <f t="shared" si="4"/>
        <v>137</v>
      </c>
      <c r="J13" s="42">
        <f t="shared" si="5"/>
        <v>195</v>
      </c>
      <c r="K13" s="42">
        <f t="shared" si="6"/>
        <v>191</v>
      </c>
      <c r="L13" s="42">
        <f t="shared" si="7"/>
        <v>188</v>
      </c>
      <c r="M13" s="42">
        <f t="shared" si="8"/>
        <v>166</v>
      </c>
      <c r="N13" s="42">
        <f t="shared" si="9"/>
        <v>166</v>
      </c>
      <c r="O13" s="42">
        <f t="shared" si="10"/>
        <v>162</v>
      </c>
      <c r="P13" s="41">
        <f t="shared" si="11"/>
        <v>127.86842105263158</v>
      </c>
      <c r="Q13" s="5">
        <f t="shared" si="12"/>
        <v>38</v>
      </c>
      <c r="R13" s="5">
        <f t="shared" si="13"/>
        <v>215</v>
      </c>
      <c r="S13" s="5">
        <f t="shared" si="14"/>
        <v>62</v>
      </c>
      <c r="U13" s="5">
        <f t="shared" si="15"/>
        <v>125</v>
      </c>
      <c r="V13" s="5">
        <f t="shared" si="16"/>
        <v>121</v>
      </c>
      <c r="W13" s="5">
        <f t="shared" si="17"/>
        <v>166</v>
      </c>
      <c r="X13" s="5">
        <f t="shared" si="18"/>
        <v>162</v>
      </c>
      <c r="Z13" s="9">
        <v>0</v>
      </c>
      <c r="AA13" s="9">
        <v>0</v>
      </c>
      <c r="AB13" s="9">
        <v>105</v>
      </c>
      <c r="AC13" s="9">
        <v>90</v>
      </c>
      <c r="AD13" s="9">
        <v>183</v>
      </c>
      <c r="AE13" s="9">
        <v>121</v>
      </c>
      <c r="AF13" s="9">
        <v>109</v>
      </c>
      <c r="AG13" s="9">
        <v>98</v>
      </c>
      <c r="AH13" s="9">
        <v>137</v>
      </c>
      <c r="AI13" s="9">
        <v>113</v>
      </c>
      <c r="AJ13" s="9">
        <v>87</v>
      </c>
      <c r="AK13" s="9">
        <v>106</v>
      </c>
      <c r="AL13" s="9">
        <v>215</v>
      </c>
      <c r="AM13" s="9">
        <v>125</v>
      </c>
      <c r="AN13" s="9">
        <v>146</v>
      </c>
      <c r="AO13" s="9">
        <v>62</v>
      </c>
      <c r="AR13" s="56">
        <f t="shared" si="19"/>
        <v>124.68181818181819</v>
      </c>
      <c r="AU13" s="56">
        <f t="shared" si="20"/>
        <v>132.25</v>
      </c>
      <c r="AW13" s="77">
        <f t="shared" si="21"/>
        <v>16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5">
        <v>166</v>
      </c>
      <c r="BE13" s="5">
        <v>84</v>
      </c>
      <c r="BF13" s="5">
        <v>156</v>
      </c>
      <c r="BG13" s="5">
        <v>98</v>
      </c>
      <c r="BH13" s="5">
        <v>162</v>
      </c>
      <c r="BI13" s="5">
        <v>191</v>
      </c>
      <c r="BJ13" s="5">
        <v>72</v>
      </c>
      <c r="BK13" s="5">
        <v>117</v>
      </c>
      <c r="BM13" s="56" t="s">
        <v>132</v>
      </c>
      <c r="BP13" s="5">
        <v>135</v>
      </c>
      <c r="BQ13" s="9">
        <v>166</v>
      </c>
      <c r="BR13" s="5">
        <v>159</v>
      </c>
      <c r="BS13" s="5">
        <v>132</v>
      </c>
      <c r="BT13" s="5">
        <v>115</v>
      </c>
      <c r="BU13" s="5">
        <v>70</v>
      </c>
      <c r="BV13" s="5">
        <v>195</v>
      </c>
      <c r="BW13" s="5">
        <v>121</v>
      </c>
      <c r="BX13" s="5">
        <v>159</v>
      </c>
      <c r="BY13" s="5">
        <v>108</v>
      </c>
      <c r="BZ13" s="5">
        <v>117</v>
      </c>
      <c r="CA13" s="5">
        <v>97</v>
      </c>
      <c r="CB13" s="5">
        <v>102</v>
      </c>
      <c r="CC13" s="5">
        <v>188</v>
      </c>
      <c r="CD13" s="5">
        <v>148</v>
      </c>
      <c r="CE13" s="5">
        <v>104</v>
      </c>
      <c r="CF13" s="5"/>
      <c r="CG13" s="5"/>
      <c r="CH13" s="5"/>
      <c r="CI13" s="5"/>
    </row>
    <row r="14" spans="1:87" ht="14.25">
      <c r="A14" s="39">
        <v>10</v>
      </c>
      <c r="B14" s="40" t="s">
        <v>45</v>
      </c>
      <c r="C14" s="40" t="s">
        <v>41</v>
      </c>
      <c r="D14" s="39">
        <v>1</v>
      </c>
      <c r="E14" s="41">
        <f t="shared" si="0"/>
        <v>173.2</v>
      </c>
      <c r="F14" s="42">
        <f t="shared" si="1"/>
        <v>168</v>
      </c>
      <c r="G14" s="42">
        <f t="shared" si="2"/>
        <v>146</v>
      </c>
      <c r="H14" s="42">
        <f t="shared" si="3"/>
        <v>144</v>
      </c>
      <c r="I14" s="42">
        <f t="shared" si="4"/>
        <v>140</v>
      </c>
      <c r="J14" s="42">
        <f t="shared" si="5"/>
        <v>204</v>
      </c>
      <c r="K14" s="42">
        <f t="shared" si="6"/>
        <v>203</v>
      </c>
      <c r="L14" s="42">
        <f t="shared" si="7"/>
        <v>196</v>
      </c>
      <c r="M14" s="42">
        <f t="shared" si="8"/>
        <v>185</v>
      </c>
      <c r="N14" s="42">
        <f t="shared" si="9"/>
        <v>175</v>
      </c>
      <c r="O14" s="42">
        <f t="shared" si="10"/>
        <v>171</v>
      </c>
      <c r="P14" s="41">
        <f t="shared" si="11"/>
        <v>123.4</v>
      </c>
      <c r="Q14" s="5">
        <f t="shared" si="12"/>
        <v>40</v>
      </c>
      <c r="R14" s="5">
        <f t="shared" si="13"/>
        <v>204</v>
      </c>
      <c r="S14" s="5">
        <f t="shared" si="14"/>
        <v>62</v>
      </c>
      <c r="U14" s="5">
        <f t="shared" si="15"/>
        <v>132</v>
      </c>
      <c r="V14" s="5">
        <f t="shared" si="16"/>
        <v>118</v>
      </c>
      <c r="W14" s="5">
        <f t="shared" si="17"/>
        <v>175</v>
      </c>
      <c r="X14" s="5">
        <f t="shared" si="18"/>
        <v>171</v>
      </c>
      <c r="Z14" s="9">
        <v>0</v>
      </c>
      <c r="AA14" s="9">
        <v>0</v>
      </c>
      <c r="AB14" s="9">
        <v>118</v>
      </c>
      <c r="AC14" s="9">
        <v>62</v>
      </c>
      <c r="AD14" s="9">
        <v>132</v>
      </c>
      <c r="AE14" s="9">
        <v>86</v>
      </c>
      <c r="AF14" s="9">
        <v>104</v>
      </c>
      <c r="AG14" s="9">
        <v>75</v>
      </c>
      <c r="AH14" s="9">
        <v>71</v>
      </c>
      <c r="AI14" s="9">
        <v>74</v>
      </c>
      <c r="AJ14" s="9">
        <v>146</v>
      </c>
      <c r="AK14" s="9">
        <v>104</v>
      </c>
      <c r="AL14" s="9">
        <v>114</v>
      </c>
      <c r="AM14" s="9">
        <v>168</v>
      </c>
      <c r="AN14" s="9">
        <v>140</v>
      </c>
      <c r="AO14" s="9">
        <v>144</v>
      </c>
      <c r="AR14" s="56">
        <f t="shared" si="19"/>
        <v>112.35</v>
      </c>
      <c r="AU14" s="56">
        <f t="shared" si="20"/>
        <v>134.45</v>
      </c>
      <c r="AW14" s="77">
        <f t="shared" si="21"/>
        <v>20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5">
        <v>96</v>
      </c>
      <c r="BE14" s="5">
        <v>91</v>
      </c>
      <c r="BF14" s="5">
        <v>175</v>
      </c>
      <c r="BG14" s="5">
        <v>106</v>
      </c>
      <c r="BH14" s="5">
        <v>120</v>
      </c>
      <c r="BI14" s="5">
        <v>121</v>
      </c>
      <c r="BJ14" s="5"/>
      <c r="BK14" s="5"/>
      <c r="BM14" s="56" t="s">
        <v>132</v>
      </c>
      <c r="BP14" s="82">
        <v>101</v>
      </c>
      <c r="BQ14" s="83">
        <v>109</v>
      </c>
      <c r="BR14" s="82">
        <v>95</v>
      </c>
      <c r="BS14" s="82">
        <v>90</v>
      </c>
      <c r="BT14" s="82">
        <v>196</v>
      </c>
      <c r="BU14" s="82">
        <v>204</v>
      </c>
      <c r="BV14" s="82">
        <v>139</v>
      </c>
      <c r="BW14" s="82">
        <v>125</v>
      </c>
      <c r="BX14" s="82">
        <v>104</v>
      </c>
      <c r="BY14" s="82">
        <v>108</v>
      </c>
      <c r="BZ14" s="82">
        <v>94</v>
      </c>
      <c r="CA14" s="82">
        <v>162</v>
      </c>
      <c r="CB14" s="82">
        <v>185</v>
      </c>
      <c r="CC14" s="82">
        <v>171</v>
      </c>
      <c r="CD14" s="82">
        <v>97</v>
      </c>
      <c r="CE14" s="82">
        <v>68</v>
      </c>
      <c r="CF14" s="82">
        <v>162</v>
      </c>
      <c r="CG14" s="82">
        <v>156</v>
      </c>
      <c r="CH14" s="82">
        <v>120</v>
      </c>
      <c r="CI14" s="82">
        <v>203</v>
      </c>
    </row>
    <row r="15" spans="1:87" ht="14.25">
      <c r="A15" s="39">
        <v>11</v>
      </c>
      <c r="B15" s="40" t="s">
        <v>96</v>
      </c>
      <c r="C15" s="40" t="s">
        <v>29</v>
      </c>
      <c r="D15" s="39">
        <v>1</v>
      </c>
      <c r="E15" s="41">
        <f t="shared" si="0"/>
        <v>172.7</v>
      </c>
      <c r="F15" s="42">
        <f t="shared" si="1"/>
        <v>169</v>
      </c>
      <c r="G15" s="42">
        <f t="shared" si="2"/>
        <v>161</v>
      </c>
      <c r="H15" s="42">
        <f t="shared" si="3"/>
        <v>155</v>
      </c>
      <c r="I15" s="42">
        <f t="shared" si="4"/>
        <v>145</v>
      </c>
      <c r="J15" s="42">
        <f t="shared" si="5"/>
        <v>219</v>
      </c>
      <c r="K15" s="42">
        <f t="shared" si="6"/>
        <v>195</v>
      </c>
      <c r="L15" s="42">
        <f t="shared" si="7"/>
        <v>193</v>
      </c>
      <c r="M15" s="42">
        <f t="shared" si="8"/>
        <v>177</v>
      </c>
      <c r="N15" s="42">
        <f t="shared" si="9"/>
        <v>161</v>
      </c>
      <c r="O15" s="42">
        <f t="shared" si="10"/>
        <v>152</v>
      </c>
      <c r="P15" s="41">
        <f t="shared" si="11"/>
        <v>130.6578947368421</v>
      </c>
      <c r="Q15" s="5">
        <f t="shared" si="12"/>
        <v>38</v>
      </c>
      <c r="R15" s="5">
        <f t="shared" si="13"/>
        <v>219</v>
      </c>
      <c r="S15" s="5">
        <f t="shared" si="14"/>
        <v>76</v>
      </c>
      <c r="U15" s="5">
        <f t="shared" si="15"/>
        <v>136</v>
      </c>
      <c r="V15" s="5">
        <f t="shared" si="16"/>
        <v>128</v>
      </c>
      <c r="W15" s="5">
        <f t="shared" si="17"/>
        <v>161</v>
      </c>
      <c r="X15" s="5">
        <f t="shared" si="18"/>
        <v>152</v>
      </c>
      <c r="Z15" s="9">
        <v>0</v>
      </c>
      <c r="AA15" s="9">
        <v>0</v>
      </c>
      <c r="AB15" s="9">
        <v>136</v>
      </c>
      <c r="AC15" s="9">
        <v>79</v>
      </c>
      <c r="AD15" s="9">
        <v>145</v>
      </c>
      <c r="AE15" s="9">
        <v>124</v>
      </c>
      <c r="AF15" s="9">
        <v>128</v>
      </c>
      <c r="AG15" s="9">
        <v>128</v>
      </c>
      <c r="AH15" s="9">
        <v>161</v>
      </c>
      <c r="AI15" s="9">
        <v>169</v>
      </c>
      <c r="AJ15" s="9"/>
      <c r="AK15" s="9"/>
      <c r="AL15" s="9"/>
      <c r="AM15" s="9"/>
      <c r="AN15" s="9">
        <v>126</v>
      </c>
      <c r="AO15" s="9">
        <v>155</v>
      </c>
      <c r="AR15" s="56">
        <f t="shared" si="19"/>
        <v>128.44444444444446</v>
      </c>
      <c r="AU15" s="56">
        <f t="shared" si="20"/>
        <v>132.65</v>
      </c>
      <c r="AW15" s="77">
        <f t="shared" si="21"/>
        <v>20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5">
        <v>152</v>
      </c>
      <c r="BE15" s="5">
        <v>136</v>
      </c>
      <c r="BF15" s="5">
        <v>125</v>
      </c>
      <c r="BG15" s="5">
        <v>96</v>
      </c>
      <c r="BH15" s="5">
        <v>98</v>
      </c>
      <c r="BI15" s="5">
        <v>76</v>
      </c>
      <c r="BJ15" s="5">
        <v>195</v>
      </c>
      <c r="BK15" s="5">
        <v>83</v>
      </c>
      <c r="BM15" s="56" t="s">
        <v>131</v>
      </c>
      <c r="BP15" s="82">
        <v>121</v>
      </c>
      <c r="BQ15" s="83">
        <v>150</v>
      </c>
      <c r="BR15" s="82">
        <v>127</v>
      </c>
      <c r="BS15" s="82">
        <v>128</v>
      </c>
      <c r="BT15" s="82">
        <v>219</v>
      </c>
      <c r="BU15" s="82">
        <v>134</v>
      </c>
      <c r="BV15" s="82">
        <v>77</v>
      </c>
      <c r="BW15" s="82">
        <v>81</v>
      </c>
      <c r="BX15" s="82">
        <v>125</v>
      </c>
      <c r="BY15" s="82">
        <v>106</v>
      </c>
      <c r="BZ15" s="82">
        <v>161</v>
      </c>
      <c r="CA15" s="82">
        <v>124</v>
      </c>
      <c r="CB15" s="82">
        <v>87</v>
      </c>
      <c r="CC15" s="82">
        <v>143</v>
      </c>
      <c r="CD15" s="82">
        <v>135</v>
      </c>
      <c r="CE15" s="82">
        <v>145</v>
      </c>
      <c r="CF15" s="82">
        <v>105</v>
      </c>
      <c r="CG15" s="82">
        <v>115</v>
      </c>
      <c r="CH15" s="82">
        <v>177</v>
      </c>
      <c r="CI15" s="82">
        <v>193</v>
      </c>
    </row>
    <row r="16" spans="1:87" ht="14.25">
      <c r="A16" s="39">
        <v>12</v>
      </c>
      <c r="B16" s="40" t="s">
        <v>128</v>
      </c>
      <c r="C16" s="40" t="s">
        <v>133</v>
      </c>
      <c r="D16" s="39">
        <v>1</v>
      </c>
      <c r="E16" s="41">
        <f t="shared" si="0"/>
        <v>172</v>
      </c>
      <c r="F16" s="42">
        <f t="shared" si="1"/>
        <v>201</v>
      </c>
      <c r="G16" s="42">
        <f t="shared" si="2"/>
        <v>189</v>
      </c>
      <c r="H16" s="42">
        <f t="shared" si="3"/>
        <v>182</v>
      </c>
      <c r="I16" s="42">
        <f t="shared" si="4"/>
        <v>166</v>
      </c>
      <c r="J16" s="42">
        <f t="shared" si="5"/>
        <v>187</v>
      </c>
      <c r="K16" s="42">
        <f t="shared" si="6"/>
        <v>167</v>
      </c>
      <c r="L16" s="42">
        <f t="shared" si="7"/>
        <v>163</v>
      </c>
      <c r="M16" s="42">
        <f t="shared" si="8"/>
        <v>156</v>
      </c>
      <c r="N16" s="42">
        <f t="shared" si="9"/>
        <v>155</v>
      </c>
      <c r="O16" s="42">
        <f t="shared" si="10"/>
        <v>154</v>
      </c>
      <c r="P16" s="41">
        <f t="shared" si="11"/>
        <v>137.04545454545453</v>
      </c>
      <c r="Q16" s="5">
        <f t="shared" si="12"/>
        <v>22</v>
      </c>
      <c r="R16" s="5">
        <f t="shared" si="13"/>
        <v>201</v>
      </c>
      <c r="S16" s="5">
        <f t="shared" si="14"/>
        <v>68</v>
      </c>
      <c r="U16" s="5">
        <f t="shared" si="15"/>
        <v>154</v>
      </c>
      <c r="V16" s="5">
        <f t="shared" si="16"/>
        <v>139</v>
      </c>
      <c r="W16" s="5">
        <f t="shared" si="17"/>
        <v>155</v>
      </c>
      <c r="X16" s="5">
        <f t="shared" si="18"/>
        <v>154</v>
      </c>
      <c r="Z16" s="9">
        <v>0</v>
      </c>
      <c r="AA16" s="9">
        <v>0</v>
      </c>
      <c r="AB16" s="9">
        <v>77</v>
      </c>
      <c r="AC16" s="9">
        <v>112</v>
      </c>
      <c r="AD16" s="9"/>
      <c r="AE16" s="9"/>
      <c r="AF16" s="9">
        <v>182</v>
      </c>
      <c r="AG16" s="9">
        <v>189</v>
      </c>
      <c r="AH16" s="9">
        <v>166</v>
      </c>
      <c r="AI16" s="9">
        <v>154</v>
      </c>
      <c r="AJ16" s="9">
        <v>139</v>
      </c>
      <c r="AK16" s="9">
        <v>88</v>
      </c>
      <c r="AL16" s="9"/>
      <c r="AM16" s="9"/>
      <c r="AN16" s="9">
        <v>82</v>
      </c>
      <c r="AO16" s="9">
        <v>201</v>
      </c>
      <c r="AR16" s="56">
        <f t="shared" si="19"/>
        <v>138.64285714285714</v>
      </c>
      <c r="AU16" s="56">
        <f t="shared" si="20"/>
        <v>134.25</v>
      </c>
      <c r="AW16" s="77">
        <f t="shared" si="21"/>
        <v>8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5">
        <v>167</v>
      </c>
      <c r="BE16" s="5">
        <v>155</v>
      </c>
      <c r="BF16" s="5">
        <v>107</v>
      </c>
      <c r="BG16" s="5">
        <v>122</v>
      </c>
      <c r="BH16" s="5"/>
      <c r="BI16" s="5"/>
      <c r="BJ16" s="5"/>
      <c r="BK16" s="5"/>
      <c r="BM16" s="56" t="s">
        <v>132</v>
      </c>
      <c r="BP16" s="5">
        <v>187</v>
      </c>
      <c r="BQ16" s="9">
        <v>156</v>
      </c>
      <c r="BR16" s="5">
        <v>144</v>
      </c>
      <c r="BS16" s="5">
        <v>82</v>
      </c>
      <c r="BT16" s="5">
        <v>154</v>
      </c>
      <c r="BU16" s="5">
        <v>120</v>
      </c>
      <c r="BV16" s="5">
        <v>163</v>
      </c>
      <c r="BW16" s="5">
        <v>68</v>
      </c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14.25">
      <c r="A17" s="39">
        <v>13</v>
      </c>
      <c r="B17" s="40" t="s">
        <v>183</v>
      </c>
      <c r="C17" s="40" t="s">
        <v>26</v>
      </c>
      <c r="D17" s="39">
        <v>1</v>
      </c>
      <c r="E17" s="41">
        <f t="shared" si="0"/>
        <v>170</v>
      </c>
      <c r="F17" s="42">
        <f t="shared" si="1"/>
        <v>159</v>
      </c>
      <c r="G17" s="42">
        <f t="shared" si="2"/>
        <v>152</v>
      </c>
      <c r="H17" s="42">
        <f t="shared" si="3"/>
        <v>145</v>
      </c>
      <c r="I17" s="42">
        <f t="shared" si="4"/>
        <v>141</v>
      </c>
      <c r="J17" s="42">
        <f t="shared" si="5"/>
        <v>232</v>
      </c>
      <c r="K17" s="42">
        <f t="shared" si="6"/>
        <v>181</v>
      </c>
      <c r="L17" s="42">
        <f t="shared" si="7"/>
        <v>177</v>
      </c>
      <c r="M17" s="42">
        <f t="shared" si="8"/>
        <v>175</v>
      </c>
      <c r="N17" s="42">
        <f t="shared" si="9"/>
        <v>173</v>
      </c>
      <c r="O17" s="42">
        <f t="shared" si="10"/>
        <v>165</v>
      </c>
      <c r="P17" s="41">
        <f t="shared" si="11"/>
        <v>135.22222222222223</v>
      </c>
      <c r="Q17" s="5">
        <f t="shared" si="12"/>
        <v>36</v>
      </c>
      <c r="R17" s="5">
        <f t="shared" si="13"/>
        <v>232</v>
      </c>
      <c r="S17" s="5">
        <f t="shared" si="14"/>
        <v>59</v>
      </c>
      <c r="U17" s="5">
        <f t="shared" si="15"/>
        <v>137</v>
      </c>
      <c r="V17" s="5">
        <f t="shared" si="16"/>
        <v>127</v>
      </c>
      <c r="W17" s="5">
        <f t="shared" si="17"/>
        <v>173</v>
      </c>
      <c r="X17" s="5">
        <f t="shared" si="18"/>
        <v>165</v>
      </c>
      <c r="Z17" s="9">
        <v>0</v>
      </c>
      <c r="AA17" s="9">
        <v>0</v>
      </c>
      <c r="AB17" s="9">
        <v>127</v>
      </c>
      <c r="AC17" s="9">
        <v>145</v>
      </c>
      <c r="AD17" s="9"/>
      <c r="AE17" s="9"/>
      <c r="AF17" s="9">
        <v>109</v>
      </c>
      <c r="AG17" s="9">
        <v>116</v>
      </c>
      <c r="AH17" s="9">
        <v>137</v>
      </c>
      <c r="AI17" s="9">
        <v>84</v>
      </c>
      <c r="AJ17" s="9">
        <v>152</v>
      </c>
      <c r="AK17" s="9">
        <v>119</v>
      </c>
      <c r="AL17" s="9">
        <v>123</v>
      </c>
      <c r="AM17" s="9">
        <v>125</v>
      </c>
      <c r="AN17" s="9">
        <v>159</v>
      </c>
      <c r="AO17" s="9">
        <v>141</v>
      </c>
      <c r="AR17" s="56">
        <f t="shared" si="19"/>
        <v>128.9375</v>
      </c>
      <c r="AU17" s="56">
        <f t="shared" si="20"/>
        <v>140.25</v>
      </c>
      <c r="AW17" s="77">
        <f t="shared" si="21"/>
        <v>20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5">
        <v>177</v>
      </c>
      <c r="BE17" s="5">
        <v>114</v>
      </c>
      <c r="BF17" s="5"/>
      <c r="BG17" s="5"/>
      <c r="BH17" s="5"/>
      <c r="BI17" s="5"/>
      <c r="BJ17" s="5">
        <v>114</v>
      </c>
      <c r="BK17" s="5">
        <v>121</v>
      </c>
      <c r="BM17" s="56" t="s">
        <v>131</v>
      </c>
      <c r="BP17" s="82">
        <v>116</v>
      </c>
      <c r="BQ17" s="83">
        <v>108</v>
      </c>
      <c r="BR17" s="82">
        <v>133</v>
      </c>
      <c r="BS17" s="82">
        <v>175</v>
      </c>
      <c r="BT17" s="82">
        <v>146</v>
      </c>
      <c r="BU17" s="82">
        <v>152</v>
      </c>
      <c r="BV17" s="82">
        <v>141</v>
      </c>
      <c r="BW17" s="82">
        <v>158</v>
      </c>
      <c r="BX17" s="82">
        <v>148</v>
      </c>
      <c r="BY17" s="82">
        <v>106</v>
      </c>
      <c r="BZ17" s="82">
        <v>181</v>
      </c>
      <c r="CA17" s="82">
        <v>78</v>
      </c>
      <c r="CB17" s="82">
        <v>232</v>
      </c>
      <c r="CC17" s="82">
        <v>165</v>
      </c>
      <c r="CD17" s="82">
        <v>113</v>
      </c>
      <c r="CE17" s="82">
        <v>173</v>
      </c>
      <c r="CF17" s="82">
        <v>131</v>
      </c>
      <c r="CG17" s="82">
        <v>133</v>
      </c>
      <c r="CH17" s="82">
        <v>157</v>
      </c>
      <c r="CI17" s="82">
        <v>59</v>
      </c>
    </row>
    <row r="18" spans="1:87" ht="14.25">
      <c r="A18" s="39">
        <v>14</v>
      </c>
      <c r="B18" s="40" t="s">
        <v>83</v>
      </c>
      <c r="C18" s="40" t="s">
        <v>88</v>
      </c>
      <c r="D18" s="39">
        <v>1</v>
      </c>
      <c r="E18" s="41">
        <f t="shared" si="0"/>
        <v>167.7</v>
      </c>
      <c r="F18" s="42">
        <f t="shared" si="1"/>
        <v>133</v>
      </c>
      <c r="G18" s="42">
        <f t="shared" si="2"/>
        <v>132</v>
      </c>
      <c r="H18" s="42">
        <f t="shared" si="3"/>
        <v>125</v>
      </c>
      <c r="I18" s="42">
        <f t="shared" si="4"/>
        <v>125</v>
      </c>
      <c r="J18" s="42">
        <f t="shared" si="5"/>
        <v>218</v>
      </c>
      <c r="K18" s="42">
        <f t="shared" si="6"/>
        <v>197</v>
      </c>
      <c r="L18" s="42">
        <f t="shared" si="7"/>
        <v>197</v>
      </c>
      <c r="M18" s="42">
        <f t="shared" si="8"/>
        <v>187</v>
      </c>
      <c r="N18" s="42">
        <f t="shared" si="9"/>
        <v>185</v>
      </c>
      <c r="O18" s="42">
        <f t="shared" si="10"/>
        <v>178</v>
      </c>
      <c r="P18" s="41">
        <f t="shared" si="11"/>
        <v>132.61904761904762</v>
      </c>
      <c r="Q18" s="5">
        <f t="shared" si="12"/>
        <v>42</v>
      </c>
      <c r="R18" s="5">
        <f t="shared" si="13"/>
        <v>218</v>
      </c>
      <c r="S18" s="5">
        <f t="shared" si="14"/>
        <v>60</v>
      </c>
      <c r="U18" s="5">
        <f t="shared" si="15"/>
        <v>116</v>
      </c>
      <c r="V18" s="5">
        <f t="shared" si="16"/>
        <v>112</v>
      </c>
      <c r="W18" s="5">
        <f t="shared" si="17"/>
        <v>185</v>
      </c>
      <c r="X18" s="5">
        <f t="shared" si="18"/>
        <v>178</v>
      </c>
      <c r="Z18" s="9">
        <v>0</v>
      </c>
      <c r="AA18" s="9">
        <v>0</v>
      </c>
      <c r="AB18" s="9">
        <v>99</v>
      </c>
      <c r="AC18" s="9">
        <v>67</v>
      </c>
      <c r="AD18" s="9">
        <v>125</v>
      </c>
      <c r="AE18" s="9">
        <v>106</v>
      </c>
      <c r="AF18" s="9">
        <v>96</v>
      </c>
      <c r="AG18" s="9">
        <v>132</v>
      </c>
      <c r="AH18" s="9">
        <v>112</v>
      </c>
      <c r="AI18" s="9">
        <v>125</v>
      </c>
      <c r="AJ18" s="9">
        <v>96</v>
      </c>
      <c r="AK18" s="9">
        <v>116</v>
      </c>
      <c r="AL18" s="9">
        <v>92</v>
      </c>
      <c r="AM18" s="9">
        <v>99</v>
      </c>
      <c r="AN18" s="9">
        <v>133</v>
      </c>
      <c r="AO18" s="9">
        <v>104</v>
      </c>
      <c r="AR18" s="56">
        <f t="shared" si="19"/>
        <v>114.9090909090909</v>
      </c>
      <c r="AU18" s="56">
        <f t="shared" si="20"/>
        <v>152.1</v>
      </c>
      <c r="AW18" s="77">
        <f t="shared" si="21"/>
        <v>20</v>
      </c>
      <c r="AX18" s="2">
        <v>0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5">
        <v>145</v>
      </c>
      <c r="BE18" s="5">
        <v>117</v>
      </c>
      <c r="BF18" s="5">
        <v>111</v>
      </c>
      <c r="BG18" s="5">
        <v>134</v>
      </c>
      <c r="BH18" s="5">
        <v>120</v>
      </c>
      <c r="BI18" s="5">
        <v>136</v>
      </c>
      <c r="BJ18" s="5">
        <v>134</v>
      </c>
      <c r="BK18" s="5">
        <v>129</v>
      </c>
      <c r="BM18" s="56" t="s">
        <v>131</v>
      </c>
      <c r="BP18" s="82">
        <v>60</v>
      </c>
      <c r="BQ18" s="83">
        <v>218</v>
      </c>
      <c r="BR18" s="82">
        <v>178</v>
      </c>
      <c r="BS18" s="82">
        <v>187</v>
      </c>
      <c r="BT18" s="82">
        <v>148</v>
      </c>
      <c r="BU18" s="82">
        <v>176</v>
      </c>
      <c r="BV18" s="82">
        <v>105</v>
      </c>
      <c r="BW18" s="82">
        <v>162</v>
      </c>
      <c r="BX18" s="82">
        <v>100</v>
      </c>
      <c r="BY18" s="82">
        <v>168</v>
      </c>
      <c r="BZ18" s="82">
        <v>119</v>
      </c>
      <c r="CA18" s="82">
        <v>148</v>
      </c>
      <c r="CB18" s="82">
        <v>113</v>
      </c>
      <c r="CC18" s="82">
        <v>142</v>
      </c>
      <c r="CD18" s="82">
        <v>197</v>
      </c>
      <c r="CE18" s="82">
        <v>164</v>
      </c>
      <c r="CF18" s="82">
        <v>197</v>
      </c>
      <c r="CG18" s="82">
        <v>133</v>
      </c>
      <c r="CH18" s="82">
        <v>142</v>
      </c>
      <c r="CI18" s="82">
        <v>185</v>
      </c>
    </row>
    <row r="19" spans="1:87" ht="14.25">
      <c r="A19" s="39">
        <v>15</v>
      </c>
      <c r="B19" s="40" t="s">
        <v>33</v>
      </c>
      <c r="C19" s="40" t="s">
        <v>158</v>
      </c>
      <c r="D19" s="39">
        <v>1</v>
      </c>
      <c r="E19" s="41">
        <f t="shared" si="0"/>
        <v>165.8</v>
      </c>
      <c r="F19" s="42">
        <f t="shared" si="1"/>
        <v>171</v>
      </c>
      <c r="G19" s="42">
        <f t="shared" si="2"/>
        <v>162</v>
      </c>
      <c r="H19" s="42">
        <f t="shared" si="3"/>
        <v>142</v>
      </c>
      <c r="I19" s="42">
        <f t="shared" si="4"/>
        <v>142</v>
      </c>
      <c r="J19" s="42">
        <f t="shared" si="5"/>
        <v>204</v>
      </c>
      <c r="K19" s="42">
        <f t="shared" si="6"/>
        <v>185</v>
      </c>
      <c r="L19" s="42">
        <f t="shared" si="7"/>
        <v>171</v>
      </c>
      <c r="M19" s="42">
        <f t="shared" si="8"/>
        <v>167</v>
      </c>
      <c r="N19" s="42">
        <f t="shared" si="9"/>
        <v>159</v>
      </c>
      <c r="O19" s="42">
        <f t="shared" si="10"/>
        <v>155</v>
      </c>
      <c r="P19" s="41">
        <f t="shared" si="11"/>
        <v>130.73529411764707</v>
      </c>
      <c r="Q19" s="5">
        <f t="shared" si="12"/>
        <v>34</v>
      </c>
      <c r="R19" s="5">
        <f t="shared" si="13"/>
        <v>204</v>
      </c>
      <c r="S19" s="5">
        <f t="shared" si="14"/>
        <v>81</v>
      </c>
      <c r="U19" s="5">
        <f t="shared" si="15"/>
        <v>133</v>
      </c>
      <c r="V19" s="5">
        <f t="shared" si="16"/>
        <v>125</v>
      </c>
      <c r="W19" s="5">
        <f t="shared" si="17"/>
        <v>159</v>
      </c>
      <c r="X19" s="5">
        <f t="shared" si="18"/>
        <v>155</v>
      </c>
      <c r="Z19" s="9">
        <v>0</v>
      </c>
      <c r="AA19" s="9">
        <v>0</v>
      </c>
      <c r="AB19" s="9">
        <v>92</v>
      </c>
      <c r="AC19" s="9">
        <v>96</v>
      </c>
      <c r="AD19" s="9">
        <v>123</v>
      </c>
      <c r="AE19" s="9">
        <v>142</v>
      </c>
      <c r="AF19" s="9">
        <v>171</v>
      </c>
      <c r="AG19" s="9">
        <v>162</v>
      </c>
      <c r="AH19" s="9">
        <v>106</v>
      </c>
      <c r="AI19" s="9">
        <v>133</v>
      </c>
      <c r="AJ19" s="9">
        <v>142</v>
      </c>
      <c r="AK19" s="9">
        <v>81</v>
      </c>
      <c r="AL19" s="9">
        <v>105</v>
      </c>
      <c r="AM19" s="9">
        <v>118</v>
      </c>
      <c r="AN19" s="9">
        <v>122</v>
      </c>
      <c r="AO19" s="9">
        <v>125</v>
      </c>
      <c r="AR19" s="56">
        <f t="shared" si="19"/>
        <v>119.8125</v>
      </c>
      <c r="AU19" s="56">
        <f t="shared" si="20"/>
        <v>140.44444444444446</v>
      </c>
      <c r="AW19" s="77">
        <f t="shared" si="21"/>
        <v>18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5"/>
      <c r="BE19" s="5"/>
      <c r="BF19" s="5">
        <v>94</v>
      </c>
      <c r="BG19" s="5">
        <v>105</v>
      </c>
      <c r="BH19" s="5"/>
      <c r="BI19" s="5"/>
      <c r="BJ19" s="5"/>
      <c r="BK19" s="5"/>
      <c r="BM19" s="56" t="s">
        <v>132</v>
      </c>
      <c r="BP19" s="5">
        <v>171</v>
      </c>
      <c r="BQ19" s="9">
        <v>120</v>
      </c>
      <c r="BR19" s="5">
        <v>204</v>
      </c>
      <c r="BS19" s="5">
        <v>134</v>
      </c>
      <c r="BT19" s="5">
        <v>159</v>
      </c>
      <c r="BU19" s="5">
        <v>121</v>
      </c>
      <c r="BV19" s="5">
        <v>137</v>
      </c>
      <c r="BW19" s="5">
        <v>152</v>
      </c>
      <c r="BX19" s="5">
        <v>167</v>
      </c>
      <c r="BY19" s="5">
        <v>121</v>
      </c>
      <c r="BZ19" s="5">
        <v>108</v>
      </c>
      <c r="CA19" s="5">
        <v>155</v>
      </c>
      <c r="CB19" s="5">
        <v>185</v>
      </c>
      <c r="CC19" s="5">
        <v>144</v>
      </c>
      <c r="CD19" s="5">
        <v>136</v>
      </c>
      <c r="CE19" s="5">
        <v>85</v>
      </c>
      <c r="CF19" s="5">
        <v>135</v>
      </c>
      <c r="CG19" s="5">
        <v>94</v>
      </c>
      <c r="CH19" s="5"/>
      <c r="CI19" s="5"/>
    </row>
    <row r="20" spans="1:87" ht="14.25">
      <c r="A20" s="39">
        <v>16</v>
      </c>
      <c r="B20" s="40" t="s">
        <v>69</v>
      </c>
      <c r="C20" s="40" t="s">
        <v>117</v>
      </c>
      <c r="D20" s="39">
        <v>1</v>
      </c>
      <c r="E20" s="41">
        <f t="shared" si="0"/>
        <v>165.2</v>
      </c>
      <c r="F20" s="42">
        <f t="shared" si="1"/>
        <v>170</v>
      </c>
      <c r="G20" s="42">
        <f t="shared" si="2"/>
        <v>158</v>
      </c>
      <c r="H20" s="42">
        <f t="shared" si="3"/>
        <v>154</v>
      </c>
      <c r="I20" s="42">
        <f t="shared" si="4"/>
        <v>144</v>
      </c>
      <c r="J20" s="42">
        <f t="shared" si="5"/>
        <v>184</v>
      </c>
      <c r="K20" s="42">
        <f t="shared" si="6"/>
        <v>175</v>
      </c>
      <c r="L20" s="42">
        <f t="shared" si="7"/>
        <v>175</v>
      </c>
      <c r="M20" s="42">
        <f t="shared" si="8"/>
        <v>165</v>
      </c>
      <c r="N20" s="42">
        <f t="shared" si="9"/>
        <v>164</v>
      </c>
      <c r="O20" s="42">
        <f t="shared" si="10"/>
        <v>163</v>
      </c>
      <c r="P20" s="41">
        <f t="shared" si="11"/>
        <v>133.71052631578948</v>
      </c>
      <c r="Q20" s="5">
        <f t="shared" si="12"/>
        <v>38</v>
      </c>
      <c r="R20" s="5">
        <f t="shared" si="13"/>
        <v>184</v>
      </c>
      <c r="S20" s="5">
        <f t="shared" si="14"/>
        <v>74</v>
      </c>
      <c r="U20" s="5">
        <f t="shared" si="15"/>
        <v>133</v>
      </c>
      <c r="V20" s="5">
        <f t="shared" si="16"/>
        <v>119</v>
      </c>
      <c r="W20" s="5">
        <f t="shared" si="17"/>
        <v>164</v>
      </c>
      <c r="X20" s="5">
        <f t="shared" si="18"/>
        <v>163</v>
      </c>
      <c r="Z20" s="9">
        <v>0</v>
      </c>
      <c r="AA20" s="9">
        <v>0</v>
      </c>
      <c r="AB20" s="9">
        <v>97</v>
      </c>
      <c r="AC20" s="9">
        <v>114</v>
      </c>
      <c r="AD20" s="9">
        <v>144</v>
      </c>
      <c r="AE20" s="9">
        <v>77</v>
      </c>
      <c r="AF20" s="9">
        <v>119</v>
      </c>
      <c r="AG20" s="9">
        <v>74</v>
      </c>
      <c r="AH20" s="9">
        <v>90</v>
      </c>
      <c r="AI20" s="9">
        <v>74</v>
      </c>
      <c r="AJ20" s="9">
        <v>103</v>
      </c>
      <c r="AK20" s="9">
        <v>133</v>
      </c>
      <c r="AL20" s="9">
        <v>158</v>
      </c>
      <c r="AM20" s="9">
        <v>105</v>
      </c>
      <c r="AN20" s="9">
        <v>154</v>
      </c>
      <c r="AO20" s="9">
        <v>170</v>
      </c>
      <c r="AR20" s="56">
        <f t="shared" si="19"/>
        <v>119.13636363636364</v>
      </c>
      <c r="AU20" s="56">
        <f t="shared" si="20"/>
        <v>153.75</v>
      </c>
      <c r="AW20" s="77">
        <f t="shared" si="21"/>
        <v>16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5">
        <v>80</v>
      </c>
      <c r="BE20" s="5">
        <v>163</v>
      </c>
      <c r="BF20" s="5">
        <v>107</v>
      </c>
      <c r="BG20" s="5">
        <v>75</v>
      </c>
      <c r="BH20" s="5">
        <v>155</v>
      </c>
      <c r="BI20" s="5">
        <v>148</v>
      </c>
      <c r="BJ20" s="5">
        <v>157</v>
      </c>
      <c r="BK20" s="5">
        <v>124</v>
      </c>
      <c r="BM20" s="56" t="s">
        <v>132</v>
      </c>
      <c r="BP20" s="5">
        <v>123</v>
      </c>
      <c r="BQ20" s="9">
        <v>148</v>
      </c>
      <c r="BR20" s="5">
        <v>163</v>
      </c>
      <c r="BS20" s="5">
        <v>184</v>
      </c>
      <c r="BT20" s="5">
        <v>158</v>
      </c>
      <c r="BU20" s="5">
        <v>114</v>
      </c>
      <c r="BV20" s="5">
        <v>158</v>
      </c>
      <c r="BW20" s="5">
        <v>129</v>
      </c>
      <c r="BX20" s="5">
        <v>145</v>
      </c>
      <c r="BY20" s="5">
        <v>164</v>
      </c>
      <c r="BZ20" s="5">
        <v>145</v>
      </c>
      <c r="CA20" s="5">
        <v>175</v>
      </c>
      <c r="CB20" s="5">
        <v>165</v>
      </c>
      <c r="CC20" s="5">
        <v>156</v>
      </c>
      <c r="CD20" s="5">
        <v>158</v>
      </c>
      <c r="CE20" s="5">
        <v>175</v>
      </c>
      <c r="CF20" s="5"/>
      <c r="CG20" s="5"/>
      <c r="CH20" s="5"/>
      <c r="CI20" s="5"/>
    </row>
    <row r="21" spans="1:87" ht="14.25">
      <c r="A21" s="39">
        <v>17</v>
      </c>
      <c r="B21" s="40" t="s">
        <v>55</v>
      </c>
      <c r="C21" s="40" t="s">
        <v>158</v>
      </c>
      <c r="D21" s="39">
        <v>2</v>
      </c>
      <c r="E21" s="41">
        <f t="shared" si="0"/>
        <v>164.9</v>
      </c>
      <c r="F21" s="42">
        <f t="shared" si="1"/>
        <v>204</v>
      </c>
      <c r="G21" s="42">
        <f t="shared" si="2"/>
        <v>150</v>
      </c>
      <c r="H21" s="42">
        <f t="shared" si="3"/>
        <v>146</v>
      </c>
      <c r="I21" s="42">
        <f t="shared" si="4"/>
        <v>127</v>
      </c>
      <c r="J21" s="42">
        <f t="shared" si="5"/>
        <v>185</v>
      </c>
      <c r="K21" s="42">
        <f t="shared" si="6"/>
        <v>183</v>
      </c>
      <c r="L21" s="42">
        <f t="shared" si="7"/>
        <v>173</v>
      </c>
      <c r="M21" s="42">
        <f t="shared" si="8"/>
        <v>168</v>
      </c>
      <c r="N21" s="42">
        <f t="shared" si="9"/>
        <v>159</v>
      </c>
      <c r="O21" s="42">
        <f t="shared" si="10"/>
        <v>154</v>
      </c>
      <c r="P21" s="41">
        <f t="shared" si="11"/>
        <v>135.04166666666666</v>
      </c>
      <c r="Q21" s="5">
        <f t="shared" si="12"/>
        <v>24</v>
      </c>
      <c r="R21" s="5">
        <f t="shared" si="13"/>
        <v>204</v>
      </c>
      <c r="S21" s="5">
        <f t="shared" si="14"/>
        <v>62</v>
      </c>
      <c r="U21" s="5">
        <f t="shared" si="15"/>
        <v>110</v>
      </c>
      <c r="V21" s="5">
        <f t="shared" si="16"/>
        <v>97</v>
      </c>
      <c r="W21" s="5">
        <f t="shared" si="17"/>
        <v>159</v>
      </c>
      <c r="X21" s="5">
        <f t="shared" si="18"/>
        <v>154</v>
      </c>
      <c r="Z21" s="9">
        <v>0</v>
      </c>
      <c r="AA21" s="9">
        <v>0</v>
      </c>
      <c r="AB21" s="9"/>
      <c r="AC21" s="9"/>
      <c r="AD21" s="9"/>
      <c r="AE21" s="9"/>
      <c r="AF21" s="9"/>
      <c r="AG21" s="9"/>
      <c r="AH21" s="9"/>
      <c r="AI21" s="9"/>
      <c r="AJ21" s="9">
        <v>127</v>
      </c>
      <c r="AK21" s="9">
        <v>97</v>
      </c>
      <c r="AL21" s="9">
        <v>110</v>
      </c>
      <c r="AM21" s="9">
        <v>146</v>
      </c>
      <c r="AN21" s="9">
        <v>204</v>
      </c>
      <c r="AO21" s="9">
        <v>150</v>
      </c>
      <c r="AR21" s="56">
        <f t="shared" si="19"/>
        <v>139</v>
      </c>
      <c r="AU21" s="56">
        <f t="shared" si="20"/>
        <v>133.72222222222223</v>
      </c>
      <c r="AW21" s="77">
        <f t="shared" si="21"/>
        <v>18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5"/>
      <c r="BE21" s="5"/>
      <c r="BF21" s="5"/>
      <c r="BG21" s="5"/>
      <c r="BH21" s="5"/>
      <c r="BI21" s="5"/>
      <c r="BJ21" s="5"/>
      <c r="BK21" s="5"/>
      <c r="BM21" s="56" t="s">
        <v>132</v>
      </c>
      <c r="BP21" s="5">
        <v>130</v>
      </c>
      <c r="BQ21" s="9">
        <v>116</v>
      </c>
      <c r="BR21" s="5">
        <v>141</v>
      </c>
      <c r="BS21" s="5">
        <v>83</v>
      </c>
      <c r="BT21" s="5">
        <v>168</v>
      </c>
      <c r="BU21" s="5">
        <v>154</v>
      </c>
      <c r="BV21" s="5">
        <v>183</v>
      </c>
      <c r="BW21" s="5">
        <v>135</v>
      </c>
      <c r="BX21" s="5">
        <v>102</v>
      </c>
      <c r="BY21" s="5">
        <v>185</v>
      </c>
      <c r="BZ21" s="5">
        <v>173</v>
      </c>
      <c r="CA21" s="5">
        <v>134</v>
      </c>
      <c r="CB21" s="5">
        <v>138</v>
      </c>
      <c r="CC21" s="5">
        <v>133</v>
      </c>
      <c r="CD21" s="5">
        <v>159</v>
      </c>
      <c r="CE21" s="5">
        <v>62</v>
      </c>
      <c r="CF21" s="5">
        <v>106</v>
      </c>
      <c r="CG21" s="5">
        <v>105</v>
      </c>
      <c r="CH21" s="5"/>
      <c r="CI21" s="5"/>
    </row>
    <row r="22" spans="1:87" ht="14.25">
      <c r="A22" s="39">
        <v>18</v>
      </c>
      <c r="B22" s="40" t="s">
        <v>77</v>
      </c>
      <c r="C22" s="40" t="s">
        <v>41</v>
      </c>
      <c r="D22" s="39" t="s">
        <v>103</v>
      </c>
      <c r="E22" s="41">
        <f t="shared" si="0"/>
        <v>162.7</v>
      </c>
      <c r="F22" s="42">
        <f t="shared" si="1"/>
        <v>163</v>
      </c>
      <c r="G22" s="42">
        <f t="shared" si="2"/>
        <v>133</v>
      </c>
      <c r="H22" s="42">
        <f t="shared" si="3"/>
        <v>119</v>
      </c>
      <c r="I22" s="42">
        <f t="shared" si="4"/>
        <v>117</v>
      </c>
      <c r="J22" s="42">
        <f t="shared" si="5"/>
        <v>221</v>
      </c>
      <c r="K22" s="42">
        <f t="shared" si="6"/>
        <v>193</v>
      </c>
      <c r="L22" s="42">
        <f t="shared" si="7"/>
        <v>188</v>
      </c>
      <c r="M22" s="42">
        <f t="shared" si="8"/>
        <v>169</v>
      </c>
      <c r="N22" s="42">
        <f t="shared" si="9"/>
        <v>165</v>
      </c>
      <c r="O22" s="42">
        <f t="shared" si="10"/>
        <v>159</v>
      </c>
      <c r="P22" s="41">
        <f t="shared" si="11"/>
        <v>117.80555555555556</v>
      </c>
      <c r="Q22" s="5">
        <f t="shared" si="12"/>
        <v>36</v>
      </c>
      <c r="R22" s="5">
        <f t="shared" si="13"/>
        <v>221</v>
      </c>
      <c r="S22" s="5">
        <f t="shared" si="14"/>
        <v>64</v>
      </c>
      <c r="U22" s="5">
        <f t="shared" si="15"/>
        <v>112</v>
      </c>
      <c r="V22" s="5">
        <f t="shared" si="16"/>
        <v>109</v>
      </c>
      <c r="W22" s="5">
        <f t="shared" si="17"/>
        <v>165</v>
      </c>
      <c r="X22" s="5">
        <f t="shared" si="18"/>
        <v>159</v>
      </c>
      <c r="Z22" s="9">
        <v>0</v>
      </c>
      <c r="AA22" s="9">
        <v>0</v>
      </c>
      <c r="AB22" s="9"/>
      <c r="AC22" s="9"/>
      <c r="AD22" s="9">
        <v>112</v>
      </c>
      <c r="AE22" s="9">
        <v>163</v>
      </c>
      <c r="AF22" s="9">
        <v>98</v>
      </c>
      <c r="AG22" s="9">
        <v>117</v>
      </c>
      <c r="AH22" s="9">
        <v>133</v>
      </c>
      <c r="AI22" s="9">
        <v>109</v>
      </c>
      <c r="AJ22" s="9">
        <v>95</v>
      </c>
      <c r="AK22" s="9">
        <v>119</v>
      </c>
      <c r="AL22" s="9">
        <v>80</v>
      </c>
      <c r="AM22" s="9">
        <v>101</v>
      </c>
      <c r="AN22" s="9">
        <v>79</v>
      </c>
      <c r="AO22" s="9">
        <v>64</v>
      </c>
      <c r="AR22" s="56">
        <f t="shared" si="19"/>
        <v>108.95</v>
      </c>
      <c r="AU22" s="56">
        <f t="shared" si="20"/>
        <v>128.875</v>
      </c>
      <c r="AW22" s="77">
        <f t="shared" si="21"/>
        <v>16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5">
        <v>146</v>
      </c>
      <c r="BE22" s="5">
        <v>92</v>
      </c>
      <c r="BF22" s="5">
        <v>111</v>
      </c>
      <c r="BG22" s="5">
        <v>64</v>
      </c>
      <c r="BH22" s="5">
        <v>76</v>
      </c>
      <c r="BI22" s="5">
        <v>169</v>
      </c>
      <c r="BJ22" s="5">
        <v>122</v>
      </c>
      <c r="BK22" s="5">
        <v>129</v>
      </c>
      <c r="BM22" s="56" t="s">
        <v>132</v>
      </c>
      <c r="BP22" s="5">
        <v>92</v>
      </c>
      <c r="BQ22" s="9">
        <v>71</v>
      </c>
      <c r="BR22" s="5">
        <v>82</v>
      </c>
      <c r="BS22" s="5">
        <v>193</v>
      </c>
      <c r="BT22" s="5">
        <v>221</v>
      </c>
      <c r="BU22" s="5">
        <v>188</v>
      </c>
      <c r="BV22" s="5">
        <v>117</v>
      </c>
      <c r="BW22" s="5">
        <v>156</v>
      </c>
      <c r="BX22" s="5">
        <v>148</v>
      </c>
      <c r="BY22" s="5">
        <v>122</v>
      </c>
      <c r="BZ22" s="5">
        <v>93</v>
      </c>
      <c r="CA22" s="5">
        <v>77</v>
      </c>
      <c r="CB22" s="5">
        <v>165</v>
      </c>
      <c r="CC22" s="5">
        <v>87</v>
      </c>
      <c r="CD22" s="5">
        <v>159</v>
      </c>
      <c r="CE22" s="5">
        <v>91</v>
      </c>
      <c r="CF22" s="5"/>
      <c r="CG22" s="5"/>
      <c r="CH22" s="5"/>
      <c r="CI22" s="5"/>
    </row>
    <row r="23" spans="1:87" ht="14.25">
      <c r="A23" s="39">
        <v>19</v>
      </c>
      <c r="B23" s="40" t="s">
        <v>60</v>
      </c>
      <c r="C23" s="40" t="s">
        <v>86</v>
      </c>
      <c r="D23" s="39">
        <v>1</v>
      </c>
      <c r="E23" s="41">
        <f t="shared" si="0"/>
        <v>162.5</v>
      </c>
      <c r="F23" s="42">
        <f t="shared" si="1"/>
        <v>159</v>
      </c>
      <c r="G23" s="42">
        <f t="shared" si="2"/>
        <v>136</v>
      </c>
      <c r="H23" s="42">
        <f t="shared" si="3"/>
        <v>132</v>
      </c>
      <c r="I23" s="42">
        <f t="shared" si="4"/>
        <v>129</v>
      </c>
      <c r="J23" s="42">
        <f t="shared" si="5"/>
        <v>246</v>
      </c>
      <c r="K23" s="42">
        <f t="shared" si="6"/>
        <v>180</v>
      </c>
      <c r="L23" s="42">
        <f t="shared" si="7"/>
        <v>166</v>
      </c>
      <c r="M23" s="42">
        <f t="shared" si="8"/>
        <v>165</v>
      </c>
      <c r="N23" s="42">
        <f t="shared" si="9"/>
        <v>161</v>
      </c>
      <c r="O23" s="42">
        <f t="shared" si="10"/>
        <v>151</v>
      </c>
      <c r="P23" s="41">
        <f t="shared" si="11"/>
        <v>122.41666666666667</v>
      </c>
      <c r="Q23" s="5">
        <f t="shared" si="12"/>
        <v>36</v>
      </c>
      <c r="R23" s="5">
        <f t="shared" si="13"/>
        <v>246</v>
      </c>
      <c r="S23" s="5">
        <f t="shared" si="14"/>
        <v>61</v>
      </c>
      <c r="U23" s="5">
        <f t="shared" si="15"/>
        <v>122</v>
      </c>
      <c r="V23" s="5">
        <f t="shared" si="16"/>
        <v>111</v>
      </c>
      <c r="W23" s="5">
        <f t="shared" si="17"/>
        <v>161</v>
      </c>
      <c r="X23" s="5">
        <f t="shared" si="18"/>
        <v>151</v>
      </c>
      <c r="Z23" s="9">
        <v>0</v>
      </c>
      <c r="AA23" s="9">
        <v>0</v>
      </c>
      <c r="AB23" s="9">
        <v>78</v>
      </c>
      <c r="AC23" s="9">
        <v>61</v>
      </c>
      <c r="AD23" s="9">
        <v>136</v>
      </c>
      <c r="AE23" s="9">
        <v>107</v>
      </c>
      <c r="AF23" s="9">
        <v>159</v>
      </c>
      <c r="AG23" s="9">
        <v>132</v>
      </c>
      <c r="AH23" s="9">
        <v>122</v>
      </c>
      <c r="AI23" s="9">
        <v>104</v>
      </c>
      <c r="AJ23" s="9">
        <v>111</v>
      </c>
      <c r="AK23" s="9">
        <v>129</v>
      </c>
      <c r="AL23" s="9"/>
      <c r="AM23" s="9"/>
      <c r="AN23" s="9"/>
      <c r="AO23" s="9"/>
      <c r="AR23" s="56">
        <f t="shared" si="19"/>
        <v>114.5</v>
      </c>
      <c r="AU23" s="56">
        <f t="shared" si="20"/>
        <v>128.75</v>
      </c>
      <c r="AW23" s="77">
        <f t="shared" si="21"/>
        <v>20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5">
        <v>161</v>
      </c>
      <c r="BE23" s="5">
        <v>99</v>
      </c>
      <c r="BF23" s="5">
        <v>166</v>
      </c>
      <c r="BG23" s="5">
        <v>91</v>
      </c>
      <c r="BH23" s="5">
        <v>99</v>
      </c>
      <c r="BI23" s="5">
        <v>77</v>
      </c>
      <c r="BJ23" s="5"/>
      <c r="BK23" s="5"/>
      <c r="BM23" s="56" t="s">
        <v>131</v>
      </c>
      <c r="BP23" s="82">
        <v>151</v>
      </c>
      <c r="BQ23" s="83">
        <v>246</v>
      </c>
      <c r="BR23" s="82">
        <v>143</v>
      </c>
      <c r="BS23" s="82">
        <v>180</v>
      </c>
      <c r="BT23" s="82">
        <v>143</v>
      </c>
      <c r="BU23" s="82">
        <v>78</v>
      </c>
      <c r="BV23" s="82">
        <v>91</v>
      </c>
      <c r="BW23" s="82">
        <v>115</v>
      </c>
      <c r="BX23" s="82">
        <v>151</v>
      </c>
      <c r="BY23" s="82">
        <v>120</v>
      </c>
      <c r="BZ23" s="82">
        <v>68</v>
      </c>
      <c r="CA23" s="82">
        <v>122</v>
      </c>
      <c r="CB23" s="82">
        <v>165</v>
      </c>
      <c r="CC23" s="82">
        <v>126</v>
      </c>
      <c r="CD23" s="82">
        <v>115</v>
      </c>
      <c r="CE23" s="82">
        <v>104</v>
      </c>
      <c r="CF23" s="82">
        <v>135</v>
      </c>
      <c r="CG23" s="82">
        <v>89</v>
      </c>
      <c r="CH23" s="82">
        <v>114</v>
      </c>
      <c r="CI23" s="82">
        <v>119</v>
      </c>
    </row>
    <row r="24" spans="1:87" ht="14.25">
      <c r="A24" s="39">
        <v>20</v>
      </c>
      <c r="B24" s="40" t="s">
        <v>37</v>
      </c>
      <c r="C24" s="40" t="s">
        <v>29</v>
      </c>
      <c r="D24" s="39">
        <v>1</v>
      </c>
      <c r="E24" s="41">
        <f t="shared" si="0"/>
        <v>161.4</v>
      </c>
      <c r="F24" s="42">
        <f t="shared" si="1"/>
        <v>133</v>
      </c>
      <c r="G24" s="42">
        <f t="shared" si="2"/>
        <v>119</v>
      </c>
      <c r="H24" s="42">
        <f t="shared" si="3"/>
        <v>118</v>
      </c>
      <c r="I24" s="42">
        <f t="shared" si="4"/>
        <v>92</v>
      </c>
      <c r="J24" s="42">
        <f t="shared" si="5"/>
        <v>245</v>
      </c>
      <c r="K24" s="42">
        <f t="shared" si="6"/>
        <v>195</v>
      </c>
      <c r="L24" s="42">
        <f t="shared" si="7"/>
        <v>187</v>
      </c>
      <c r="M24" s="42">
        <f t="shared" si="8"/>
        <v>182</v>
      </c>
      <c r="N24" s="42">
        <f t="shared" si="9"/>
        <v>172</v>
      </c>
      <c r="O24" s="42">
        <f t="shared" si="10"/>
        <v>171</v>
      </c>
      <c r="P24" s="41">
        <f t="shared" si="11"/>
        <v>132.13333333333333</v>
      </c>
      <c r="Q24" s="5">
        <f t="shared" si="12"/>
        <v>30</v>
      </c>
      <c r="R24" s="5">
        <f t="shared" si="13"/>
        <v>245</v>
      </c>
      <c r="S24" s="5">
        <f t="shared" si="14"/>
        <v>53</v>
      </c>
      <c r="U24" s="5">
        <f t="shared" si="15"/>
        <v>87</v>
      </c>
      <c r="V24" s="5">
        <f t="shared" si="16"/>
        <v>53</v>
      </c>
      <c r="W24" s="5">
        <f t="shared" si="17"/>
        <v>172</v>
      </c>
      <c r="X24" s="5">
        <f t="shared" si="18"/>
        <v>171</v>
      </c>
      <c r="Z24" s="9">
        <v>0</v>
      </c>
      <c r="AA24" s="9">
        <v>0</v>
      </c>
      <c r="AB24" s="9">
        <v>133</v>
      </c>
      <c r="AC24" s="9">
        <v>87</v>
      </c>
      <c r="AD24" s="9"/>
      <c r="AE24" s="9"/>
      <c r="AF24" s="9">
        <v>53</v>
      </c>
      <c r="AG24" s="9">
        <v>119</v>
      </c>
      <c r="AH24" s="9">
        <v>118</v>
      </c>
      <c r="AI24" s="9">
        <v>92</v>
      </c>
      <c r="AJ24" s="9"/>
      <c r="AK24" s="9"/>
      <c r="AL24" s="9"/>
      <c r="AM24" s="9"/>
      <c r="AN24" s="9"/>
      <c r="AO24" s="9"/>
      <c r="AR24" s="56">
        <f t="shared" si="19"/>
        <v>98.7</v>
      </c>
      <c r="AU24" s="56">
        <f t="shared" si="20"/>
        <v>148.85</v>
      </c>
      <c r="AW24" s="77">
        <f t="shared" si="21"/>
        <v>20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5">
        <v>75</v>
      </c>
      <c r="BE24" s="5">
        <v>96</v>
      </c>
      <c r="BF24" s="5">
        <v>99</v>
      </c>
      <c r="BG24" s="5">
        <v>115</v>
      </c>
      <c r="BH24" s="5"/>
      <c r="BI24" s="5"/>
      <c r="BJ24" s="5"/>
      <c r="BK24" s="5"/>
      <c r="BM24" s="56" t="s">
        <v>131</v>
      </c>
      <c r="BP24" s="82">
        <v>109</v>
      </c>
      <c r="BQ24" s="83">
        <v>132</v>
      </c>
      <c r="BR24" s="82">
        <v>127</v>
      </c>
      <c r="BS24" s="82">
        <v>134</v>
      </c>
      <c r="BT24" s="82">
        <v>153</v>
      </c>
      <c r="BU24" s="82">
        <v>138</v>
      </c>
      <c r="BV24" s="82">
        <v>128</v>
      </c>
      <c r="BW24" s="82">
        <v>132</v>
      </c>
      <c r="BX24" s="82">
        <v>125</v>
      </c>
      <c r="BY24" s="82">
        <v>106</v>
      </c>
      <c r="BZ24" s="82">
        <v>60</v>
      </c>
      <c r="CA24" s="82">
        <v>161</v>
      </c>
      <c r="CB24" s="82">
        <v>245</v>
      </c>
      <c r="CC24" s="82">
        <v>195</v>
      </c>
      <c r="CD24" s="82">
        <v>157</v>
      </c>
      <c r="CE24" s="82">
        <v>182</v>
      </c>
      <c r="CF24" s="82">
        <v>163</v>
      </c>
      <c r="CG24" s="82">
        <v>171</v>
      </c>
      <c r="CH24" s="82">
        <v>187</v>
      </c>
      <c r="CI24" s="82">
        <v>172</v>
      </c>
    </row>
    <row r="25" spans="1:87" ht="14.25">
      <c r="A25" s="39">
        <v>21</v>
      </c>
      <c r="B25" s="40" t="s">
        <v>68</v>
      </c>
      <c r="C25" s="40" t="s">
        <v>86</v>
      </c>
      <c r="D25" s="39">
        <v>1</v>
      </c>
      <c r="E25" s="41">
        <f t="shared" si="0"/>
        <v>161.3</v>
      </c>
      <c r="F25" s="42">
        <f t="shared" si="1"/>
        <v>177</v>
      </c>
      <c r="G25" s="42">
        <f t="shared" si="2"/>
        <v>168</v>
      </c>
      <c r="H25" s="42">
        <f t="shared" si="3"/>
        <v>115</v>
      </c>
      <c r="I25" s="42">
        <f t="shared" si="4"/>
        <v>113</v>
      </c>
      <c r="J25" s="42">
        <f t="shared" si="5"/>
        <v>199</v>
      </c>
      <c r="K25" s="42">
        <f t="shared" si="6"/>
        <v>197</v>
      </c>
      <c r="L25" s="42">
        <f t="shared" si="7"/>
        <v>177</v>
      </c>
      <c r="M25" s="42">
        <f t="shared" si="8"/>
        <v>163</v>
      </c>
      <c r="N25" s="42">
        <f t="shared" si="9"/>
        <v>157</v>
      </c>
      <c r="O25" s="42">
        <f t="shared" si="10"/>
        <v>147</v>
      </c>
      <c r="P25" s="41">
        <f t="shared" si="11"/>
        <v>120.36111111111111</v>
      </c>
      <c r="Q25" s="5">
        <f t="shared" si="12"/>
        <v>36</v>
      </c>
      <c r="R25" s="5">
        <f t="shared" si="13"/>
        <v>199</v>
      </c>
      <c r="S25" s="5">
        <f t="shared" si="14"/>
        <v>67</v>
      </c>
      <c r="U25" s="5">
        <f t="shared" si="15"/>
        <v>110</v>
      </c>
      <c r="V25" s="5">
        <f t="shared" si="16"/>
        <v>89</v>
      </c>
      <c r="W25" s="5">
        <f t="shared" si="17"/>
        <v>157</v>
      </c>
      <c r="X25" s="5">
        <f t="shared" si="18"/>
        <v>147</v>
      </c>
      <c r="Z25" s="9">
        <v>0</v>
      </c>
      <c r="AA25" s="9">
        <v>0</v>
      </c>
      <c r="AB25" s="9">
        <v>113</v>
      </c>
      <c r="AC25" s="9">
        <v>78</v>
      </c>
      <c r="AD25" s="9">
        <v>177</v>
      </c>
      <c r="AE25" s="9">
        <v>115</v>
      </c>
      <c r="AF25" s="9">
        <v>110</v>
      </c>
      <c r="AG25" s="9">
        <v>168</v>
      </c>
      <c r="AH25" s="9">
        <v>89</v>
      </c>
      <c r="AI25" s="9">
        <v>86</v>
      </c>
      <c r="AJ25" s="9"/>
      <c r="AK25" s="9"/>
      <c r="AL25" s="9"/>
      <c r="AM25" s="9"/>
      <c r="AN25" s="9"/>
      <c r="AO25" s="9"/>
      <c r="AR25" s="56">
        <f t="shared" si="19"/>
        <v>119.5625</v>
      </c>
      <c r="AU25" s="56">
        <f t="shared" si="20"/>
        <v>121</v>
      </c>
      <c r="AW25" s="77">
        <f t="shared" si="21"/>
        <v>20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5">
        <v>157</v>
      </c>
      <c r="BE25" s="5">
        <v>110</v>
      </c>
      <c r="BF25" s="5">
        <v>127</v>
      </c>
      <c r="BG25" s="5">
        <v>102</v>
      </c>
      <c r="BH25" s="5">
        <v>100</v>
      </c>
      <c r="BI25" s="5">
        <v>98</v>
      </c>
      <c r="BJ25" s="5">
        <v>84</v>
      </c>
      <c r="BK25" s="5">
        <v>199</v>
      </c>
      <c r="BM25" s="56" t="s">
        <v>131</v>
      </c>
      <c r="BP25" s="82">
        <v>111</v>
      </c>
      <c r="BQ25" s="83">
        <v>143</v>
      </c>
      <c r="BR25" s="82">
        <v>147</v>
      </c>
      <c r="BS25" s="82">
        <v>130</v>
      </c>
      <c r="BT25" s="82">
        <v>111</v>
      </c>
      <c r="BU25" s="82">
        <v>163</v>
      </c>
      <c r="BV25" s="82">
        <v>128</v>
      </c>
      <c r="BW25" s="82">
        <v>197</v>
      </c>
      <c r="BX25" s="82">
        <v>98</v>
      </c>
      <c r="BY25" s="82">
        <v>94</v>
      </c>
      <c r="BZ25" s="82">
        <v>67</v>
      </c>
      <c r="CA25" s="82">
        <v>103</v>
      </c>
      <c r="CB25" s="82">
        <v>138</v>
      </c>
      <c r="CC25" s="82">
        <v>95</v>
      </c>
      <c r="CD25" s="82">
        <v>105</v>
      </c>
      <c r="CE25" s="82">
        <v>94</v>
      </c>
      <c r="CF25" s="82">
        <v>87</v>
      </c>
      <c r="CG25" s="82">
        <v>177</v>
      </c>
      <c r="CH25" s="82">
        <v>104</v>
      </c>
      <c r="CI25" s="82">
        <v>128</v>
      </c>
    </row>
    <row r="26" spans="1:87" ht="14.25">
      <c r="A26" s="39">
        <v>22</v>
      </c>
      <c r="B26" s="40" t="s">
        <v>97</v>
      </c>
      <c r="C26" s="40" t="s">
        <v>133</v>
      </c>
      <c r="D26" s="39">
        <v>2</v>
      </c>
      <c r="E26" s="41">
        <f t="shared" si="0"/>
        <v>160.5</v>
      </c>
      <c r="F26" s="42">
        <f t="shared" si="1"/>
        <v>194</v>
      </c>
      <c r="G26" s="42">
        <f t="shared" si="2"/>
        <v>179</v>
      </c>
      <c r="H26" s="42">
        <f t="shared" si="3"/>
        <v>161</v>
      </c>
      <c r="I26" s="42">
        <f t="shared" si="4"/>
        <v>135</v>
      </c>
      <c r="J26" s="42">
        <f t="shared" si="5"/>
        <v>175</v>
      </c>
      <c r="K26" s="42">
        <f t="shared" si="6"/>
        <v>173</v>
      </c>
      <c r="L26" s="42">
        <f t="shared" si="7"/>
        <v>160</v>
      </c>
      <c r="M26" s="42">
        <f t="shared" si="8"/>
        <v>159</v>
      </c>
      <c r="N26" s="42">
        <f t="shared" si="9"/>
        <v>135</v>
      </c>
      <c r="O26" s="42">
        <f t="shared" si="10"/>
        <v>134</v>
      </c>
      <c r="P26" s="41">
        <f t="shared" si="11"/>
        <v>111.23809523809524</v>
      </c>
      <c r="Q26" s="5">
        <f t="shared" si="12"/>
        <v>42</v>
      </c>
      <c r="R26" s="5">
        <f t="shared" si="13"/>
        <v>194</v>
      </c>
      <c r="S26" s="5">
        <f t="shared" si="14"/>
        <v>55</v>
      </c>
      <c r="U26" s="5">
        <f t="shared" si="15"/>
        <v>123</v>
      </c>
      <c r="V26" s="5">
        <f t="shared" si="16"/>
        <v>122</v>
      </c>
      <c r="W26" s="5">
        <f t="shared" si="17"/>
        <v>135</v>
      </c>
      <c r="X26" s="5">
        <f t="shared" si="18"/>
        <v>134</v>
      </c>
      <c r="Z26" s="9">
        <v>0</v>
      </c>
      <c r="AA26" s="9">
        <v>0</v>
      </c>
      <c r="AB26" s="9">
        <v>96</v>
      </c>
      <c r="AC26" s="9">
        <v>110</v>
      </c>
      <c r="AD26" s="9">
        <v>161</v>
      </c>
      <c r="AE26" s="9">
        <v>123</v>
      </c>
      <c r="AF26" s="9">
        <v>135</v>
      </c>
      <c r="AG26" s="9">
        <v>122</v>
      </c>
      <c r="AH26" s="9">
        <v>93</v>
      </c>
      <c r="AI26" s="9">
        <v>179</v>
      </c>
      <c r="AJ26" s="9">
        <v>60</v>
      </c>
      <c r="AK26" s="9">
        <v>102</v>
      </c>
      <c r="AL26" s="9">
        <v>64</v>
      </c>
      <c r="AM26" s="9">
        <v>88</v>
      </c>
      <c r="AN26" s="9">
        <v>75</v>
      </c>
      <c r="AO26" s="9">
        <v>194</v>
      </c>
      <c r="AR26" s="56">
        <f t="shared" si="19"/>
        <v>115.04545454545455</v>
      </c>
      <c r="AU26" s="56">
        <f t="shared" si="20"/>
        <v>107.05</v>
      </c>
      <c r="AW26" s="77">
        <f t="shared" si="21"/>
        <v>20</v>
      </c>
      <c r="AX26" s="2">
        <v>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5">
        <v>130</v>
      </c>
      <c r="BE26" s="5">
        <v>129</v>
      </c>
      <c r="BF26" s="5">
        <v>93</v>
      </c>
      <c r="BG26" s="5">
        <v>91</v>
      </c>
      <c r="BH26" s="5">
        <v>117</v>
      </c>
      <c r="BI26" s="5">
        <v>75</v>
      </c>
      <c r="BJ26" s="5">
        <v>159</v>
      </c>
      <c r="BK26" s="5">
        <v>135</v>
      </c>
      <c r="BM26" s="56" t="s">
        <v>132</v>
      </c>
      <c r="BP26" s="82">
        <v>111</v>
      </c>
      <c r="BQ26" s="83">
        <v>160</v>
      </c>
      <c r="BR26" s="82">
        <v>175</v>
      </c>
      <c r="BS26" s="82">
        <v>99</v>
      </c>
      <c r="BT26" s="82">
        <v>78</v>
      </c>
      <c r="BU26" s="82">
        <v>109</v>
      </c>
      <c r="BV26" s="82">
        <v>88</v>
      </c>
      <c r="BW26" s="82">
        <v>119</v>
      </c>
      <c r="BX26" s="82">
        <v>173</v>
      </c>
      <c r="BY26" s="82">
        <v>125</v>
      </c>
      <c r="BZ26" s="82">
        <v>81</v>
      </c>
      <c r="CA26" s="82">
        <v>94</v>
      </c>
      <c r="CB26" s="82">
        <v>89</v>
      </c>
      <c r="CC26" s="82">
        <v>120</v>
      </c>
      <c r="CD26" s="82">
        <v>134</v>
      </c>
      <c r="CE26" s="82">
        <v>97</v>
      </c>
      <c r="CF26" s="82">
        <v>65</v>
      </c>
      <c r="CG26" s="82">
        <v>87</v>
      </c>
      <c r="CH26" s="82">
        <v>82</v>
      </c>
      <c r="CI26" s="82">
        <v>55</v>
      </c>
    </row>
    <row r="27" spans="1:87" ht="14.25">
      <c r="A27" s="39">
        <v>23</v>
      </c>
      <c r="B27" s="40" t="s">
        <v>76</v>
      </c>
      <c r="C27" s="40" t="s">
        <v>133</v>
      </c>
      <c r="D27" s="39">
        <v>1</v>
      </c>
      <c r="E27" s="41">
        <f t="shared" si="0"/>
        <v>158.3</v>
      </c>
      <c r="F27" s="42">
        <f t="shared" si="1"/>
        <v>165</v>
      </c>
      <c r="G27" s="42">
        <f t="shared" si="2"/>
        <v>146</v>
      </c>
      <c r="H27" s="42">
        <f t="shared" si="3"/>
        <v>143</v>
      </c>
      <c r="I27" s="42">
        <f t="shared" si="4"/>
        <v>132</v>
      </c>
      <c r="J27" s="42">
        <f t="shared" si="5"/>
        <v>186</v>
      </c>
      <c r="K27" s="42">
        <f t="shared" si="6"/>
        <v>185</v>
      </c>
      <c r="L27" s="42">
        <f t="shared" si="7"/>
        <v>161</v>
      </c>
      <c r="M27" s="42">
        <f t="shared" si="8"/>
        <v>156</v>
      </c>
      <c r="N27" s="42">
        <f t="shared" si="9"/>
        <v>155</v>
      </c>
      <c r="O27" s="42">
        <f t="shared" si="10"/>
        <v>154</v>
      </c>
      <c r="P27" s="41">
        <f t="shared" si="11"/>
        <v>119.04761904761905</v>
      </c>
      <c r="Q27" s="5">
        <f t="shared" si="12"/>
        <v>42</v>
      </c>
      <c r="R27" s="5">
        <f t="shared" si="13"/>
        <v>186</v>
      </c>
      <c r="S27" s="5">
        <f t="shared" si="14"/>
        <v>33</v>
      </c>
      <c r="U27" s="5">
        <f t="shared" si="15"/>
        <v>131</v>
      </c>
      <c r="V27" s="5">
        <f t="shared" si="16"/>
        <v>130</v>
      </c>
      <c r="W27" s="5">
        <f t="shared" si="17"/>
        <v>155</v>
      </c>
      <c r="X27" s="5">
        <f t="shared" si="18"/>
        <v>154</v>
      </c>
      <c r="Z27" s="9">
        <v>0</v>
      </c>
      <c r="AA27" s="9">
        <v>0</v>
      </c>
      <c r="AB27" s="9">
        <v>146</v>
      </c>
      <c r="AC27" s="9">
        <v>131</v>
      </c>
      <c r="AD27" s="9">
        <v>117</v>
      </c>
      <c r="AE27" s="9">
        <v>94</v>
      </c>
      <c r="AF27" s="9">
        <v>143</v>
      </c>
      <c r="AG27" s="9">
        <v>132</v>
      </c>
      <c r="AH27" s="9">
        <v>121</v>
      </c>
      <c r="AI27" s="9">
        <v>105</v>
      </c>
      <c r="AJ27" s="9">
        <v>110</v>
      </c>
      <c r="AK27" s="9">
        <v>115</v>
      </c>
      <c r="AL27" s="9">
        <v>130</v>
      </c>
      <c r="AM27" s="9">
        <v>165</v>
      </c>
      <c r="AN27" s="9">
        <v>69</v>
      </c>
      <c r="AO27" s="9">
        <v>86</v>
      </c>
      <c r="AR27" s="56">
        <f t="shared" si="19"/>
        <v>123.36363636363636</v>
      </c>
      <c r="AU27" s="56">
        <f t="shared" si="20"/>
        <v>114.3</v>
      </c>
      <c r="AW27" s="77">
        <f t="shared" si="21"/>
        <v>20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5">
        <v>141</v>
      </c>
      <c r="BE27" s="5">
        <v>62</v>
      </c>
      <c r="BF27" s="5">
        <v>156</v>
      </c>
      <c r="BG27" s="5">
        <v>155</v>
      </c>
      <c r="BH27" s="5">
        <v>161</v>
      </c>
      <c r="BI27" s="5">
        <v>186</v>
      </c>
      <c r="BJ27" s="5">
        <v>100</v>
      </c>
      <c r="BK27" s="5">
        <v>89</v>
      </c>
      <c r="BM27" s="56" t="s">
        <v>132</v>
      </c>
      <c r="BP27" s="82">
        <v>127</v>
      </c>
      <c r="BQ27" s="83">
        <v>142</v>
      </c>
      <c r="BR27" s="82">
        <v>67</v>
      </c>
      <c r="BS27" s="82">
        <v>76</v>
      </c>
      <c r="BT27" s="82">
        <v>120</v>
      </c>
      <c r="BU27" s="82">
        <v>125</v>
      </c>
      <c r="BV27" s="82">
        <v>106</v>
      </c>
      <c r="BW27" s="82">
        <v>111</v>
      </c>
      <c r="BX27" s="82">
        <v>79</v>
      </c>
      <c r="BY27" s="82">
        <v>82</v>
      </c>
      <c r="BZ27" s="82">
        <v>144</v>
      </c>
      <c r="CA27" s="82">
        <v>143</v>
      </c>
      <c r="CB27" s="82">
        <v>33</v>
      </c>
      <c r="CC27" s="82">
        <v>112</v>
      </c>
      <c r="CD27" s="82">
        <v>85</v>
      </c>
      <c r="CE27" s="82">
        <v>126</v>
      </c>
      <c r="CF27" s="82">
        <v>135</v>
      </c>
      <c r="CG27" s="82">
        <v>185</v>
      </c>
      <c r="CH27" s="82">
        <v>154</v>
      </c>
      <c r="CI27" s="82">
        <v>134</v>
      </c>
    </row>
    <row r="28" spans="1:87" ht="14.25">
      <c r="A28" s="39">
        <v>24</v>
      </c>
      <c r="B28" s="40" t="s">
        <v>64</v>
      </c>
      <c r="C28" s="40" t="s">
        <v>34</v>
      </c>
      <c r="D28" s="39">
        <v>1</v>
      </c>
      <c r="E28" s="41">
        <f t="shared" si="0"/>
        <v>158</v>
      </c>
      <c r="F28" s="42">
        <f t="shared" si="1"/>
        <v>202</v>
      </c>
      <c r="G28" s="42">
        <f t="shared" si="2"/>
        <v>164</v>
      </c>
      <c r="H28" s="42">
        <f t="shared" si="3"/>
        <v>153</v>
      </c>
      <c r="I28" s="42">
        <f t="shared" si="4"/>
        <v>139</v>
      </c>
      <c r="J28" s="42">
        <f t="shared" si="5"/>
        <v>183</v>
      </c>
      <c r="K28" s="42">
        <f t="shared" si="6"/>
        <v>159</v>
      </c>
      <c r="L28" s="42">
        <f t="shared" si="7"/>
        <v>157</v>
      </c>
      <c r="M28" s="42">
        <f t="shared" si="8"/>
        <v>145</v>
      </c>
      <c r="N28" s="42">
        <f t="shared" si="9"/>
        <v>142</v>
      </c>
      <c r="O28" s="42">
        <f t="shared" si="10"/>
        <v>136</v>
      </c>
      <c r="P28" s="41">
        <f t="shared" si="11"/>
        <v>116.28947368421052</v>
      </c>
      <c r="Q28" s="5">
        <f t="shared" si="12"/>
        <v>38</v>
      </c>
      <c r="R28" s="5">
        <f t="shared" si="13"/>
        <v>202</v>
      </c>
      <c r="S28" s="5">
        <f t="shared" si="14"/>
        <v>70</v>
      </c>
      <c r="U28" s="5">
        <f t="shared" si="15"/>
        <v>136</v>
      </c>
      <c r="V28" s="5">
        <f t="shared" si="16"/>
        <v>107</v>
      </c>
      <c r="W28" s="5">
        <f t="shared" si="17"/>
        <v>142</v>
      </c>
      <c r="X28" s="5">
        <f t="shared" si="18"/>
        <v>136</v>
      </c>
      <c r="Z28" s="9">
        <v>0</v>
      </c>
      <c r="AA28" s="9">
        <v>0</v>
      </c>
      <c r="AB28" s="9">
        <v>70</v>
      </c>
      <c r="AC28" s="9">
        <v>93</v>
      </c>
      <c r="AD28" s="9"/>
      <c r="AE28" s="9"/>
      <c r="AF28" s="9"/>
      <c r="AG28" s="9"/>
      <c r="AH28" s="9">
        <v>164</v>
      </c>
      <c r="AI28" s="9">
        <v>139</v>
      </c>
      <c r="AJ28" s="9">
        <v>78</v>
      </c>
      <c r="AK28" s="9">
        <v>136</v>
      </c>
      <c r="AL28" s="9">
        <v>85</v>
      </c>
      <c r="AM28" s="9">
        <v>107</v>
      </c>
      <c r="AN28" s="9">
        <v>202</v>
      </c>
      <c r="AO28" s="9">
        <v>153</v>
      </c>
      <c r="AR28" s="56">
        <f t="shared" si="19"/>
        <v>111.72222222222223</v>
      </c>
      <c r="AU28" s="56">
        <f t="shared" si="20"/>
        <v>120.4</v>
      </c>
      <c r="AW28" s="77">
        <f t="shared" si="21"/>
        <v>20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5">
        <v>78</v>
      </c>
      <c r="BE28" s="5">
        <v>142</v>
      </c>
      <c r="BF28" s="5">
        <v>81</v>
      </c>
      <c r="BG28" s="5">
        <v>89</v>
      </c>
      <c r="BH28" s="5">
        <v>109</v>
      </c>
      <c r="BI28" s="5">
        <v>71</v>
      </c>
      <c r="BJ28" s="5">
        <v>107</v>
      </c>
      <c r="BK28" s="5">
        <v>107</v>
      </c>
      <c r="BM28" s="56" t="s">
        <v>132</v>
      </c>
      <c r="BP28" s="82">
        <v>102</v>
      </c>
      <c r="BQ28" s="83">
        <v>123</v>
      </c>
      <c r="BR28" s="82">
        <v>135</v>
      </c>
      <c r="BS28" s="82">
        <v>101</v>
      </c>
      <c r="BT28" s="82">
        <v>115</v>
      </c>
      <c r="BU28" s="82">
        <v>87</v>
      </c>
      <c r="BV28" s="82">
        <v>183</v>
      </c>
      <c r="BW28" s="82">
        <v>90</v>
      </c>
      <c r="BX28" s="82">
        <v>136</v>
      </c>
      <c r="BY28" s="82">
        <v>112</v>
      </c>
      <c r="BZ28" s="82">
        <v>130</v>
      </c>
      <c r="CA28" s="82">
        <v>157</v>
      </c>
      <c r="CB28" s="82">
        <v>94</v>
      </c>
      <c r="CC28" s="82">
        <v>108</v>
      </c>
      <c r="CD28" s="82">
        <v>159</v>
      </c>
      <c r="CE28" s="82">
        <v>145</v>
      </c>
      <c r="CF28" s="82">
        <v>115</v>
      </c>
      <c r="CG28" s="82">
        <v>129</v>
      </c>
      <c r="CH28" s="82">
        <v>94</v>
      </c>
      <c r="CI28" s="82">
        <v>93</v>
      </c>
    </row>
    <row r="29" spans="1:87" ht="14.25">
      <c r="A29" s="39">
        <v>25</v>
      </c>
      <c r="B29" s="40" t="s">
        <v>71</v>
      </c>
      <c r="C29" s="40" t="s">
        <v>41</v>
      </c>
      <c r="D29" s="39">
        <v>1</v>
      </c>
      <c r="E29" s="41">
        <f t="shared" si="0"/>
        <v>157.6</v>
      </c>
      <c r="F29" s="42">
        <f t="shared" si="1"/>
        <v>186</v>
      </c>
      <c r="G29" s="42">
        <f t="shared" si="2"/>
        <v>160</v>
      </c>
      <c r="H29" s="42">
        <f t="shared" si="3"/>
        <v>153</v>
      </c>
      <c r="I29" s="42">
        <f t="shared" si="4"/>
        <v>131</v>
      </c>
      <c r="J29" s="42">
        <f t="shared" si="5"/>
        <v>171</v>
      </c>
      <c r="K29" s="42">
        <f t="shared" si="6"/>
        <v>163</v>
      </c>
      <c r="L29" s="42">
        <f t="shared" si="7"/>
        <v>162</v>
      </c>
      <c r="M29" s="42">
        <f t="shared" si="8"/>
        <v>152</v>
      </c>
      <c r="N29" s="42">
        <f t="shared" si="9"/>
        <v>152</v>
      </c>
      <c r="O29" s="42">
        <f t="shared" si="10"/>
        <v>146</v>
      </c>
      <c r="P29" s="41">
        <f t="shared" si="11"/>
        <v>114.92857142857143</v>
      </c>
      <c r="Q29" s="5">
        <f t="shared" si="12"/>
        <v>42</v>
      </c>
      <c r="R29" s="5">
        <f t="shared" si="13"/>
        <v>186</v>
      </c>
      <c r="S29" s="5">
        <f t="shared" si="14"/>
        <v>52</v>
      </c>
      <c r="U29" s="5">
        <f t="shared" si="15"/>
        <v>108</v>
      </c>
      <c r="V29" s="5">
        <f t="shared" si="16"/>
        <v>105</v>
      </c>
      <c r="W29" s="5">
        <f t="shared" si="17"/>
        <v>152</v>
      </c>
      <c r="X29" s="5">
        <f t="shared" si="18"/>
        <v>146</v>
      </c>
      <c r="Z29" s="9">
        <v>0</v>
      </c>
      <c r="AA29" s="9">
        <v>0</v>
      </c>
      <c r="AB29" s="9">
        <v>103</v>
      </c>
      <c r="AC29" s="9">
        <v>88</v>
      </c>
      <c r="AD29" s="9">
        <v>186</v>
      </c>
      <c r="AE29" s="9">
        <v>153</v>
      </c>
      <c r="AF29" s="9">
        <v>88</v>
      </c>
      <c r="AG29" s="9">
        <v>105</v>
      </c>
      <c r="AH29" s="9">
        <v>65</v>
      </c>
      <c r="AI29" s="9">
        <v>52</v>
      </c>
      <c r="AJ29" s="9">
        <v>78</v>
      </c>
      <c r="AK29" s="9">
        <v>131</v>
      </c>
      <c r="AL29" s="9">
        <v>108</v>
      </c>
      <c r="AM29" s="9">
        <v>77</v>
      </c>
      <c r="AN29" s="9">
        <v>160</v>
      </c>
      <c r="AO29" s="9">
        <v>84</v>
      </c>
      <c r="AR29" s="56">
        <f t="shared" si="19"/>
        <v>111.95454545454545</v>
      </c>
      <c r="AU29" s="56">
        <f t="shared" si="20"/>
        <v>118.2</v>
      </c>
      <c r="AW29" s="77">
        <f t="shared" si="21"/>
        <v>20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5">
        <v>94</v>
      </c>
      <c r="BE29" s="5">
        <v>78</v>
      </c>
      <c r="BF29" s="5">
        <v>118</v>
      </c>
      <c r="BG29" s="5">
        <v>110</v>
      </c>
      <c r="BH29" s="5">
        <v>163</v>
      </c>
      <c r="BI29" s="5">
        <v>171</v>
      </c>
      <c r="BJ29" s="5">
        <v>129</v>
      </c>
      <c r="BK29" s="5">
        <v>122</v>
      </c>
      <c r="BM29" s="56" t="s">
        <v>132</v>
      </c>
      <c r="BP29" s="82">
        <v>162</v>
      </c>
      <c r="BQ29" s="83">
        <v>85</v>
      </c>
      <c r="BR29" s="82">
        <v>84</v>
      </c>
      <c r="BS29" s="82">
        <v>146</v>
      </c>
      <c r="BT29" s="82">
        <v>122</v>
      </c>
      <c r="BU29" s="82">
        <v>107</v>
      </c>
      <c r="BV29" s="82">
        <v>138</v>
      </c>
      <c r="BW29" s="82">
        <v>152</v>
      </c>
      <c r="BX29" s="82">
        <v>117</v>
      </c>
      <c r="BY29" s="82">
        <v>120</v>
      </c>
      <c r="BZ29" s="82">
        <v>128</v>
      </c>
      <c r="CA29" s="82">
        <v>57</v>
      </c>
      <c r="CB29" s="82">
        <v>131</v>
      </c>
      <c r="CC29" s="82">
        <v>134</v>
      </c>
      <c r="CD29" s="82">
        <v>103</v>
      </c>
      <c r="CE29" s="82">
        <v>152</v>
      </c>
      <c r="CF29" s="82">
        <v>94</v>
      </c>
      <c r="CG29" s="82">
        <v>132</v>
      </c>
      <c r="CH29" s="82">
        <v>84</v>
      </c>
      <c r="CI29" s="82">
        <v>116</v>
      </c>
    </row>
    <row r="30" spans="1:87" ht="14.25" customHeight="1">
      <c r="A30" s="39">
        <v>26</v>
      </c>
      <c r="B30" s="40" t="s">
        <v>102</v>
      </c>
      <c r="C30" s="40" t="s">
        <v>88</v>
      </c>
      <c r="D30" s="39">
        <v>2</v>
      </c>
      <c r="E30" s="41">
        <f t="shared" si="0"/>
        <v>154.6</v>
      </c>
      <c r="F30" s="42">
        <f t="shared" si="1"/>
        <v>136</v>
      </c>
      <c r="G30" s="42">
        <f t="shared" si="2"/>
        <v>130</v>
      </c>
      <c r="H30" s="42">
        <f t="shared" si="3"/>
        <v>110</v>
      </c>
      <c r="I30" s="42">
        <f t="shared" si="4"/>
        <v>101</v>
      </c>
      <c r="J30" s="42">
        <f t="shared" si="5"/>
        <v>223</v>
      </c>
      <c r="K30" s="42">
        <f t="shared" si="6"/>
        <v>185</v>
      </c>
      <c r="L30" s="42">
        <f t="shared" si="7"/>
        <v>168</v>
      </c>
      <c r="M30" s="42">
        <f t="shared" si="8"/>
        <v>167</v>
      </c>
      <c r="N30" s="42">
        <f t="shared" si="9"/>
        <v>164</v>
      </c>
      <c r="O30" s="42">
        <f t="shared" si="10"/>
        <v>162</v>
      </c>
      <c r="P30" s="41">
        <f t="shared" si="11"/>
        <v>119.61764705882354</v>
      </c>
      <c r="Q30" s="5">
        <f t="shared" si="12"/>
        <v>34</v>
      </c>
      <c r="R30" s="5">
        <f t="shared" si="13"/>
        <v>223</v>
      </c>
      <c r="S30" s="5">
        <f t="shared" si="14"/>
        <v>38</v>
      </c>
      <c r="U30" s="5">
        <f t="shared" si="15"/>
        <v>96</v>
      </c>
      <c r="V30" s="5">
        <f t="shared" si="16"/>
        <v>60</v>
      </c>
      <c r="W30" s="5">
        <f t="shared" si="17"/>
        <v>164</v>
      </c>
      <c r="X30" s="5">
        <f t="shared" si="18"/>
        <v>162</v>
      </c>
      <c r="Z30" s="9">
        <v>0</v>
      </c>
      <c r="AA30" s="9">
        <v>0</v>
      </c>
      <c r="AB30" s="9">
        <v>130</v>
      </c>
      <c r="AC30" s="9">
        <v>101</v>
      </c>
      <c r="AD30" s="9"/>
      <c r="AE30" s="9"/>
      <c r="AF30" s="9">
        <v>136</v>
      </c>
      <c r="AG30" s="9">
        <v>96</v>
      </c>
      <c r="AH30" s="9">
        <v>60</v>
      </c>
      <c r="AI30" s="9">
        <v>110</v>
      </c>
      <c r="AJ30" s="9"/>
      <c r="AK30" s="9"/>
      <c r="AL30" s="9"/>
      <c r="AM30" s="9"/>
      <c r="AN30" s="9"/>
      <c r="AO30" s="9"/>
      <c r="AR30" s="56">
        <f t="shared" si="19"/>
        <v>121</v>
      </c>
      <c r="AU30" s="56">
        <f t="shared" si="20"/>
        <v>118.65</v>
      </c>
      <c r="AW30" s="77">
        <f t="shared" si="21"/>
        <v>20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5">
        <v>139</v>
      </c>
      <c r="BE30" s="5">
        <v>167</v>
      </c>
      <c r="BF30" s="5">
        <v>102</v>
      </c>
      <c r="BG30" s="5">
        <v>168</v>
      </c>
      <c r="BH30" s="5">
        <v>104</v>
      </c>
      <c r="BI30" s="5">
        <v>139</v>
      </c>
      <c r="BJ30" s="5">
        <v>87</v>
      </c>
      <c r="BK30" s="5">
        <v>155</v>
      </c>
      <c r="BM30" s="56" t="s">
        <v>131</v>
      </c>
      <c r="BP30" s="82">
        <v>47</v>
      </c>
      <c r="BQ30" s="83">
        <v>53</v>
      </c>
      <c r="BR30" s="82">
        <v>38</v>
      </c>
      <c r="BS30" s="82">
        <v>61</v>
      </c>
      <c r="BT30" s="82">
        <v>185</v>
      </c>
      <c r="BU30" s="82">
        <v>117</v>
      </c>
      <c r="BV30" s="82">
        <v>85</v>
      </c>
      <c r="BW30" s="82">
        <v>107</v>
      </c>
      <c r="BX30" s="82">
        <v>97</v>
      </c>
      <c r="BY30" s="82">
        <v>98</v>
      </c>
      <c r="BZ30" s="82">
        <v>124</v>
      </c>
      <c r="CA30" s="82">
        <v>133</v>
      </c>
      <c r="CB30" s="82">
        <v>144</v>
      </c>
      <c r="CC30" s="82">
        <v>87</v>
      </c>
      <c r="CD30" s="82">
        <v>160</v>
      </c>
      <c r="CE30" s="82">
        <v>223</v>
      </c>
      <c r="CF30" s="82">
        <v>164</v>
      </c>
      <c r="CG30" s="82">
        <v>139</v>
      </c>
      <c r="CH30" s="82">
        <v>162</v>
      </c>
      <c r="CI30" s="82">
        <v>149</v>
      </c>
    </row>
    <row r="31" spans="1:87" ht="14.25">
      <c r="A31" s="39">
        <v>27</v>
      </c>
      <c r="B31" s="40" t="s">
        <v>70</v>
      </c>
      <c r="C31" s="40" t="s">
        <v>133</v>
      </c>
      <c r="D31" s="39" t="s">
        <v>103</v>
      </c>
      <c r="E31" s="41">
        <f t="shared" si="0"/>
        <v>150.9</v>
      </c>
      <c r="F31" s="42">
        <f t="shared" si="1"/>
        <v>205</v>
      </c>
      <c r="G31" s="42">
        <f t="shared" si="2"/>
        <v>158</v>
      </c>
      <c r="H31" s="42">
        <f t="shared" si="3"/>
        <v>155</v>
      </c>
      <c r="I31" s="42">
        <f t="shared" si="4"/>
        <v>141</v>
      </c>
      <c r="J31" s="42">
        <f t="shared" si="5"/>
        <v>197</v>
      </c>
      <c r="K31" s="42">
        <f t="shared" si="6"/>
        <v>141</v>
      </c>
      <c r="L31" s="42">
        <f t="shared" si="7"/>
        <v>133</v>
      </c>
      <c r="M31" s="42">
        <f t="shared" si="8"/>
        <v>128</v>
      </c>
      <c r="N31" s="42">
        <f t="shared" si="9"/>
        <v>126</v>
      </c>
      <c r="O31" s="42">
        <f t="shared" si="10"/>
        <v>125</v>
      </c>
      <c r="P31" s="41">
        <f t="shared" si="11"/>
        <v>112.52631578947368</v>
      </c>
      <c r="Q31" s="5">
        <f t="shared" si="12"/>
        <v>38</v>
      </c>
      <c r="R31" s="5">
        <f t="shared" si="13"/>
        <v>205</v>
      </c>
      <c r="S31" s="5">
        <f t="shared" si="14"/>
        <v>60</v>
      </c>
      <c r="U31" s="5">
        <f t="shared" si="15"/>
        <v>126</v>
      </c>
      <c r="V31" s="5">
        <f t="shared" si="16"/>
        <v>123</v>
      </c>
      <c r="W31" s="5">
        <f t="shared" si="17"/>
        <v>125</v>
      </c>
      <c r="X31" s="5">
        <f t="shared" si="18"/>
        <v>122</v>
      </c>
      <c r="Z31" s="9">
        <v>0</v>
      </c>
      <c r="AA31" s="9">
        <v>0</v>
      </c>
      <c r="AB31" s="9">
        <v>93</v>
      </c>
      <c r="AC31" s="9">
        <v>87</v>
      </c>
      <c r="AD31" s="9">
        <v>141</v>
      </c>
      <c r="AE31" s="9">
        <v>155</v>
      </c>
      <c r="AF31" s="9">
        <v>101</v>
      </c>
      <c r="AG31" s="9">
        <v>205</v>
      </c>
      <c r="AH31" s="9">
        <v>123</v>
      </c>
      <c r="AI31" s="9">
        <v>158</v>
      </c>
      <c r="AJ31" s="9">
        <v>78</v>
      </c>
      <c r="AK31" s="9">
        <v>91</v>
      </c>
      <c r="AL31" s="9">
        <v>84</v>
      </c>
      <c r="AM31" s="9">
        <v>74</v>
      </c>
      <c r="AN31" s="9">
        <v>108</v>
      </c>
      <c r="AO31" s="9">
        <v>126</v>
      </c>
      <c r="AR31" s="56">
        <f t="shared" si="19"/>
        <v>112.36363636363636</v>
      </c>
      <c r="AU31" s="56">
        <f t="shared" si="20"/>
        <v>112.75</v>
      </c>
      <c r="AW31" s="77">
        <f t="shared" si="21"/>
        <v>16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5">
        <v>85</v>
      </c>
      <c r="BE31" s="5">
        <v>108</v>
      </c>
      <c r="BF31" s="5">
        <v>197</v>
      </c>
      <c r="BG31" s="5">
        <v>101</v>
      </c>
      <c r="BH31" s="5">
        <v>122</v>
      </c>
      <c r="BI31" s="5">
        <v>105</v>
      </c>
      <c r="BJ31" s="5">
        <v>70</v>
      </c>
      <c r="BK31" s="5">
        <v>60</v>
      </c>
      <c r="BM31" s="56" t="s">
        <v>132</v>
      </c>
      <c r="BP31" s="5">
        <v>125</v>
      </c>
      <c r="BQ31" s="9">
        <v>133</v>
      </c>
      <c r="BR31" s="5">
        <v>141</v>
      </c>
      <c r="BS31" s="5">
        <v>116</v>
      </c>
      <c r="BT31" s="5">
        <v>89</v>
      </c>
      <c r="BU31" s="5">
        <v>87</v>
      </c>
      <c r="BV31" s="5">
        <v>121</v>
      </c>
      <c r="BW31" s="5">
        <v>122</v>
      </c>
      <c r="BX31" s="5">
        <v>110</v>
      </c>
      <c r="BY31" s="5">
        <v>74</v>
      </c>
      <c r="BZ31" s="5">
        <v>115</v>
      </c>
      <c r="CA31" s="5">
        <v>118</v>
      </c>
      <c r="CB31" s="5">
        <v>104</v>
      </c>
      <c r="CC31" s="5">
        <v>108</v>
      </c>
      <c r="CD31" s="5">
        <v>128</v>
      </c>
      <c r="CE31" s="5">
        <v>113</v>
      </c>
      <c r="CF31" s="5"/>
      <c r="CG31" s="5"/>
      <c r="CH31" s="5"/>
      <c r="CI31" s="5"/>
    </row>
    <row r="32" spans="1:87" ht="14.25">
      <c r="A32" s="39">
        <v>28</v>
      </c>
      <c r="B32" s="40" t="s">
        <v>31</v>
      </c>
      <c r="C32" s="40" t="s">
        <v>88</v>
      </c>
      <c r="D32" s="39">
        <v>2</v>
      </c>
      <c r="E32" s="41">
        <f t="shared" si="0"/>
        <v>149.1</v>
      </c>
      <c r="F32" s="42">
        <f t="shared" si="1"/>
        <v>144</v>
      </c>
      <c r="G32" s="42">
        <f t="shared" si="2"/>
        <v>132</v>
      </c>
      <c r="H32" s="42">
        <f t="shared" si="3"/>
        <v>130</v>
      </c>
      <c r="I32" s="42">
        <f t="shared" si="4"/>
        <v>120</v>
      </c>
      <c r="J32" s="42">
        <f t="shared" si="5"/>
        <v>207</v>
      </c>
      <c r="K32" s="42">
        <f t="shared" si="6"/>
        <v>162</v>
      </c>
      <c r="L32" s="42">
        <f t="shared" si="7"/>
        <v>158</v>
      </c>
      <c r="M32" s="42">
        <f t="shared" si="8"/>
        <v>157</v>
      </c>
      <c r="N32" s="42">
        <f t="shared" si="9"/>
        <v>143</v>
      </c>
      <c r="O32" s="42">
        <f t="shared" si="10"/>
        <v>138</v>
      </c>
      <c r="P32" s="41">
        <f t="shared" si="11"/>
        <v>115.41666666666667</v>
      </c>
      <c r="Q32" s="5">
        <f t="shared" si="12"/>
        <v>36</v>
      </c>
      <c r="R32" s="5">
        <f t="shared" si="13"/>
        <v>207</v>
      </c>
      <c r="S32" s="5">
        <f t="shared" si="14"/>
        <v>50</v>
      </c>
      <c r="U32" s="5">
        <f t="shared" si="15"/>
        <v>116</v>
      </c>
      <c r="V32" s="5">
        <f t="shared" si="16"/>
        <v>115</v>
      </c>
      <c r="W32" s="5">
        <f t="shared" si="17"/>
        <v>143</v>
      </c>
      <c r="X32" s="5">
        <f t="shared" si="18"/>
        <v>138</v>
      </c>
      <c r="Z32" s="9">
        <v>0</v>
      </c>
      <c r="AA32" s="9">
        <v>0</v>
      </c>
      <c r="AB32" s="9">
        <v>82</v>
      </c>
      <c r="AC32" s="9">
        <v>105</v>
      </c>
      <c r="AD32" s="9"/>
      <c r="AE32" s="9"/>
      <c r="AF32" s="9">
        <v>115</v>
      </c>
      <c r="AG32" s="9">
        <v>120</v>
      </c>
      <c r="AH32" s="9">
        <v>103</v>
      </c>
      <c r="AI32" s="9">
        <v>86</v>
      </c>
      <c r="AJ32" s="9">
        <v>98</v>
      </c>
      <c r="AK32" s="9">
        <v>113</v>
      </c>
      <c r="AL32" s="9">
        <v>132</v>
      </c>
      <c r="AM32" s="9">
        <v>130</v>
      </c>
      <c r="AN32" s="9">
        <v>144</v>
      </c>
      <c r="AO32" s="9">
        <v>116</v>
      </c>
      <c r="AR32" s="56">
        <f t="shared" si="19"/>
        <v>104.9375</v>
      </c>
      <c r="AU32" s="56">
        <f t="shared" si="20"/>
        <v>123.8</v>
      </c>
      <c r="AW32" s="77">
        <f t="shared" si="21"/>
        <v>20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5"/>
      <c r="BE32" s="5"/>
      <c r="BF32" s="5"/>
      <c r="BG32" s="5"/>
      <c r="BH32" s="5">
        <v>50</v>
      </c>
      <c r="BI32" s="5">
        <v>60</v>
      </c>
      <c r="BJ32" s="5">
        <v>124</v>
      </c>
      <c r="BK32" s="5">
        <v>101</v>
      </c>
      <c r="BM32" s="56" t="s">
        <v>131</v>
      </c>
      <c r="BP32" s="82">
        <v>207</v>
      </c>
      <c r="BQ32" s="83">
        <v>124</v>
      </c>
      <c r="BR32" s="82">
        <v>126</v>
      </c>
      <c r="BS32" s="82">
        <v>105</v>
      </c>
      <c r="BT32" s="82">
        <v>138</v>
      </c>
      <c r="BU32" s="82">
        <v>105</v>
      </c>
      <c r="BV32" s="82">
        <v>143</v>
      </c>
      <c r="BW32" s="82">
        <v>104</v>
      </c>
      <c r="BX32" s="82">
        <v>129</v>
      </c>
      <c r="BY32" s="82">
        <v>117</v>
      </c>
      <c r="BZ32" s="82">
        <v>92</v>
      </c>
      <c r="CA32" s="82">
        <v>57</v>
      </c>
      <c r="CB32" s="82">
        <v>100</v>
      </c>
      <c r="CC32" s="82">
        <v>91</v>
      </c>
      <c r="CD32" s="82">
        <v>157</v>
      </c>
      <c r="CE32" s="82">
        <v>162</v>
      </c>
      <c r="CF32" s="82">
        <v>106</v>
      </c>
      <c r="CG32" s="82">
        <v>122</v>
      </c>
      <c r="CH32" s="82">
        <v>133</v>
      </c>
      <c r="CI32" s="82">
        <v>158</v>
      </c>
    </row>
    <row r="33" spans="1:87" ht="14.25">
      <c r="A33" s="39">
        <v>29</v>
      </c>
      <c r="B33" s="40" t="s">
        <v>40</v>
      </c>
      <c r="C33" s="40" t="s">
        <v>41</v>
      </c>
      <c r="D33" s="39">
        <v>1</v>
      </c>
      <c r="E33" s="41">
        <f t="shared" si="0"/>
        <v>148.6</v>
      </c>
      <c r="F33" s="42">
        <f t="shared" si="1"/>
        <v>157</v>
      </c>
      <c r="G33" s="42">
        <f t="shared" si="2"/>
        <v>147</v>
      </c>
      <c r="H33" s="42">
        <f t="shared" si="3"/>
        <v>140</v>
      </c>
      <c r="I33" s="42">
        <f t="shared" si="4"/>
        <v>139</v>
      </c>
      <c r="J33" s="42">
        <f t="shared" si="5"/>
        <v>194</v>
      </c>
      <c r="K33" s="42">
        <f t="shared" si="6"/>
        <v>149</v>
      </c>
      <c r="L33" s="42">
        <f t="shared" si="7"/>
        <v>145</v>
      </c>
      <c r="M33" s="42">
        <f t="shared" si="8"/>
        <v>139</v>
      </c>
      <c r="N33" s="42">
        <f t="shared" si="9"/>
        <v>139</v>
      </c>
      <c r="O33" s="42">
        <f t="shared" si="10"/>
        <v>137</v>
      </c>
      <c r="P33" s="41">
        <f t="shared" si="11"/>
        <v>116.4</v>
      </c>
      <c r="Q33" s="5">
        <f t="shared" si="12"/>
        <v>40</v>
      </c>
      <c r="R33" s="5">
        <f t="shared" si="13"/>
        <v>194</v>
      </c>
      <c r="S33" s="5">
        <f t="shared" si="14"/>
        <v>52</v>
      </c>
      <c r="U33" s="5">
        <f t="shared" si="15"/>
        <v>136</v>
      </c>
      <c r="V33" s="5">
        <f t="shared" si="16"/>
        <v>129</v>
      </c>
      <c r="W33" s="5">
        <f t="shared" si="17"/>
        <v>139</v>
      </c>
      <c r="X33" s="5">
        <f t="shared" si="18"/>
        <v>137</v>
      </c>
      <c r="Z33" s="9">
        <v>0</v>
      </c>
      <c r="AA33" s="9">
        <v>0</v>
      </c>
      <c r="AB33" s="9">
        <v>103</v>
      </c>
      <c r="AC33" s="9">
        <v>139</v>
      </c>
      <c r="AD33" s="9">
        <v>136</v>
      </c>
      <c r="AE33" s="9">
        <v>121</v>
      </c>
      <c r="AF33" s="9"/>
      <c r="AG33" s="9"/>
      <c r="AH33" s="9">
        <v>147</v>
      </c>
      <c r="AI33" s="9">
        <v>140</v>
      </c>
      <c r="AJ33" s="9">
        <v>129</v>
      </c>
      <c r="AK33" s="9">
        <v>109</v>
      </c>
      <c r="AL33" s="9">
        <v>107</v>
      </c>
      <c r="AM33" s="9">
        <v>109</v>
      </c>
      <c r="AN33" s="9">
        <v>157</v>
      </c>
      <c r="AO33" s="9">
        <v>120</v>
      </c>
      <c r="AR33" s="56">
        <f t="shared" si="19"/>
        <v>115.25</v>
      </c>
      <c r="AU33" s="56">
        <f t="shared" si="20"/>
        <v>117.55</v>
      </c>
      <c r="AW33" s="77">
        <f t="shared" si="21"/>
        <v>20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5">
        <v>113</v>
      </c>
      <c r="BE33" s="5">
        <v>72</v>
      </c>
      <c r="BF33" s="5">
        <v>68</v>
      </c>
      <c r="BG33" s="5">
        <v>106</v>
      </c>
      <c r="BH33" s="5">
        <v>139</v>
      </c>
      <c r="BI33" s="5">
        <v>131</v>
      </c>
      <c r="BJ33" s="5">
        <v>82</v>
      </c>
      <c r="BK33" s="5">
        <v>77</v>
      </c>
      <c r="BM33" s="56" t="s">
        <v>132</v>
      </c>
      <c r="BP33" s="82">
        <v>149</v>
      </c>
      <c r="BQ33" s="83">
        <v>124</v>
      </c>
      <c r="BR33" s="82">
        <v>105</v>
      </c>
      <c r="BS33" s="82">
        <v>117</v>
      </c>
      <c r="BT33" s="82">
        <v>131</v>
      </c>
      <c r="BU33" s="82">
        <v>137</v>
      </c>
      <c r="BV33" s="82">
        <v>88</v>
      </c>
      <c r="BW33" s="82">
        <v>125</v>
      </c>
      <c r="BX33" s="82">
        <v>114</v>
      </c>
      <c r="BY33" s="82">
        <v>194</v>
      </c>
      <c r="BZ33" s="82">
        <v>88</v>
      </c>
      <c r="CA33" s="82">
        <v>90</v>
      </c>
      <c r="CB33" s="82">
        <v>145</v>
      </c>
      <c r="CC33" s="82">
        <v>122</v>
      </c>
      <c r="CD33" s="82">
        <v>129</v>
      </c>
      <c r="CE33" s="82">
        <v>102</v>
      </c>
      <c r="CF33" s="82">
        <v>52</v>
      </c>
      <c r="CG33" s="82">
        <v>135</v>
      </c>
      <c r="CH33" s="82">
        <v>139</v>
      </c>
      <c r="CI33" s="82">
        <v>65</v>
      </c>
    </row>
    <row r="34" spans="1:87" ht="14.25">
      <c r="A34" s="39">
        <v>30</v>
      </c>
      <c r="B34" s="40" t="s">
        <v>146</v>
      </c>
      <c r="C34" s="40" t="s">
        <v>86</v>
      </c>
      <c r="D34" s="39">
        <v>3</v>
      </c>
      <c r="E34" s="41">
        <f t="shared" si="0"/>
        <v>148.1</v>
      </c>
      <c r="F34" s="42">
        <f t="shared" si="1"/>
        <v>152</v>
      </c>
      <c r="G34" s="42">
        <f t="shared" si="2"/>
        <v>132</v>
      </c>
      <c r="H34" s="42">
        <f t="shared" si="3"/>
        <v>128</v>
      </c>
      <c r="I34" s="42">
        <f t="shared" si="4"/>
        <v>101</v>
      </c>
      <c r="J34" s="42">
        <f t="shared" si="5"/>
        <v>185</v>
      </c>
      <c r="K34" s="42">
        <f t="shared" si="6"/>
        <v>163</v>
      </c>
      <c r="L34" s="42">
        <f t="shared" si="7"/>
        <v>158</v>
      </c>
      <c r="M34" s="42">
        <f t="shared" si="8"/>
        <v>155</v>
      </c>
      <c r="N34" s="42">
        <f t="shared" si="9"/>
        <v>154</v>
      </c>
      <c r="O34" s="42">
        <f t="shared" si="10"/>
        <v>153</v>
      </c>
      <c r="P34" s="41">
        <f t="shared" si="11"/>
        <v>121.07142857142857</v>
      </c>
      <c r="Q34" s="5">
        <f t="shared" si="12"/>
        <v>28</v>
      </c>
      <c r="R34" s="5">
        <f t="shared" si="13"/>
        <v>185</v>
      </c>
      <c r="S34" s="5">
        <f t="shared" si="14"/>
        <v>60</v>
      </c>
      <c r="U34" s="5">
        <f t="shared" si="15"/>
        <v>81</v>
      </c>
      <c r="V34" s="5">
        <f t="shared" si="16"/>
        <v>66</v>
      </c>
      <c r="W34" s="5">
        <f t="shared" si="17"/>
        <v>154</v>
      </c>
      <c r="X34" s="5">
        <f t="shared" si="18"/>
        <v>153</v>
      </c>
      <c r="Z34" s="9">
        <v>0</v>
      </c>
      <c r="AA34" s="9">
        <v>0</v>
      </c>
      <c r="AB34" s="9">
        <v>101</v>
      </c>
      <c r="AC34" s="9">
        <v>81</v>
      </c>
      <c r="AD34" s="9">
        <v>66</v>
      </c>
      <c r="AE34" s="9">
        <v>128</v>
      </c>
      <c r="AF34" s="9"/>
      <c r="AG34" s="9"/>
      <c r="AH34" s="9"/>
      <c r="AI34" s="9"/>
      <c r="AJ34" s="9"/>
      <c r="AK34" s="9"/>
      <c r="AL34" s="9"/>
      <c r="AM34" s="9"/>
      <c r="AN34" s="9">
        <v>152</v>
      </c>
      <c r="AO34" s="9">
        <v>132</v>
      </c>
      <c r="AR34" s="56">
        <f t="shared" si="19"/>
        <v>111.33333333333333</v>
      </c>
      <c r="AU34" s="56">
        <f t="shared" si="20"/>
        <v>128.375</v>
      </c>
      <c r="AW34" s="77">
        <f t="shared" si="21"/>
        <v>16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5">
        <v>60</v>
      </c>
      <c r="BE34" s="5">
        <v>115</v>
      </c>
      <c r="BF34" s="5">
        <v>158</v>
      </c>
      <c r="BG34" s="5">
        <v>107</v>
      </c>
      <c r="BH34" s="5"/>
      <c r="BI34" s="5"/>
      <c r="BJ34" s="5">
        <v>130</v>
      </c>
      <c r="BK34" s="5">
        <v>106</v>
      </c>
      <c r="BM34" s="56" t="s">
        <v>131</v>
      </c>
      <c r="BP34" s="5">
        <v>63</v>
      </c>
      <c r="BQ34" s="9">
        <v>102</v>
      </c>
      <c r="BR34" s="5">
        <v>69</v>
      </c>
      <c r="BS34" s="5">
        <v>185</v>
      </c>
      <c r="BT34" s="5">
        <v>129</v>
      </c>
      <c r="BU34" s="5">
        <v>105</v>
      </c>
      <c r="BV34" s="5">
        <v>128</v>
      </c>
      <c r="BW34" s="5">
        <v>121</v>
      </c>
      <c r="BX34" s="5">
        <v>153</v>
      </c>
      <c r="BY34" s="5">
        <v>155</v>
      </c>
      <c r="BZ34" s="5">
        <v>122</v>
      </c>
      <c r="CA34" s="5">
        <v>128</v>
      </c>
      <c r="CB34" s="5">
        <v>163</v>
      </c>
      <c r="CC34" s="5">
        <v>130</v>
      </c>
      <c r="CD34" s="5">
        <v>147</v>
      </c>
      <c r="CE34" s="5">
        <v>154</v>
      </c>
      <c r="CF34" s="5"/>
      <c r="CG34" s="5"/>
      <c r="CH34" s="5"/>
      <c r="CI34" s="5"/>
    </row>
    <row r="35" spans="1:87" ht="14.25">
      <c r="A35" s="39">
        <v>30</v>
      </c>
      <c r="B35" s="40" t="s">
        <v>94</v>
      </c>
      <c r="C35" s="40" t="s">
        <v>86</v>
      </c>
      <c r="D35" s="39">
        <v>2</v>
      </c>
      <c r="E35" s="41">
        <f t="shared" si="0"/>
        <v>148.1</v>
      </c>
      <c r="F35" s="42">
        <f t="shared" si="1"/>
        <v>135</v>
      </c>
      <c r="G35" s="42">
        <f t="shared" si="2"/>
        <v>132</v>
      </c>
      <c r="H35" s="42">
        <f t="shared" si="3"/>
        <v>118</v>
      </c>
      <c r="I35" s="42">
        <f t="shared" si="4"/>
        <v>106</v>
      </c>
      <c r="J35" s="42">
        <f t="shared" si="5"/>
        <v>185</v>
      </c>
      <c r="K35" s="42">
        <f t="shared" si="6"/>
        <v>180</v>
      </c>
      <c r="L35" s="42">
        <f t="shared" si="7"/>
        <v>168</v>
      </c>
      <c r="M35" s="42">
        <f t="shared" si="8"/>
        <v>154</v>
      </c>
      <c r="N35" s="42">
        <f t="shared" si="9"/>
        <v>154</v>
      </c>
      <c r="O35" s="42">
        <f t="shared" si="10"/>
        <v>149</v>
      </c>
      <c r="P35" s="41">
        <f t="shared" si="11"/>
        <v>111.64285714285714</v>
      </c>
      <c r="Q35" s="5">
        <f t="shared" si="12"/>
        <v>42</v>
      </c>
      <c r="R35" s="5">
        <f t="shared" si="13"/>
        <v>185</v>
      </c>
      <c r="S35" s="5">
        <f t="shared" si="14"/>
        <v>54</v>
      </c>
      <c r="U35" s="5">
        <f t="shared" si="15"/>
        <v>101</v>
      </c>
      <c r="V35" s="5">
        <f t="shared" si="16"/>
        <v>101</v>
      </c>
      <c r="W35" s="5">
        <f t="shared" si="17"/>
        <v>154</v>
      </c>
      <c r="X35" s="5">
        <f t="shared" si="18"/>
        <v>149</v>
      </c>
      <c r="Z35" s="9">
        <v>0</v>
      </c>
      <c r="AA35" s="9">
        <v>0</v>
      </c>
      <c r="AB35" s="9">
        <v>90</v>
      </c>
      <c r="AC35" s="9">
        <v>106</v>
      </c>
      <c r="AD35" s="9">
        <v>132</v>
      </c>
      <c r="AE35" s="9">
        <v>86</v>
      </c>
      <c r="AF35" s="9">
        <v>96</v>
      </c>
      <c r="AG35" s="9">
        <v>96</v>
      </c>
      <c r="AH35" s="9">
        <v>82</v>
      </c>
      <c r="AI35" s="9">
        <v>74</v>
      </c>
      <c r="AJ35" s="9">
        <v>135</v>
      </c>
      <c r="AK35" s="9">
        <v>80</v>
      </c>
      <c r="AL35" s="9">
        <v>101</v>
      </c>
      <c r="AM35" s="9">
        <v>54</v>
      </c>
      <c r="AN35" s="9">
        <v>101</v>
      </c>
      <c r="AO35" s="9">
        <v>118</v>
      </c>
      <c r="AR35" s="56">
        <f t="shared" si="19"/>
        <v>97.36363636363636</v>
      </c>
      <c r="AU35" s="56">
        <f t="shared" si="20"/>
        <v>127.35</v>
      </c>
      <c r="AW35" s="77">
        <f t="shared" si="21"/>
        <v>20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5">
        <v>107</v>
      </c>
      <c r="BE35" s="5">
        <v>125</v>
      </c>
      <c r="BF35" s="5">
        <v>87</v>
      </c>
      <c r="BG35" s="5">
        <v>97</v>
      </c>
      <c r="BH35" s="5">
        <v>77</v>
      </c>
      <c r="BI35" s="5">
        <v>128</v>
      </c>
      <c r="BJ35" s="5">
        <v>92</v>
      </c>
      <c r="BK35" s="5">
        <v>78</v>
      </c>
      <c r="BM35" s="56" t="s">
        <v>131</v>
      </c>
      <c r="BP35" s="82">
        <v>101</v>
      </c>
      <c r="BQ35" s="83">
        <v>154</v>
      </c>
      <c r="BR35" s="82">
        <v>154</v>
      </c>
      <c r="BS35" s="82">
        <v>135</v>
      </c>
      <c r="BT35" s="82">
        <v>146</v>
      </c>
      <c r="BU35" s="82">
        <v>74</v>
      </c>
      <c r="BV35" s="82">
        <v>102</v>
      </c>
      <c r="BW35" s="82">
        <v>107</v>
      </c>
      <c r="BX35" s="82">
        <v>71</v>
      </c>
      <c r="BY35" s="82">
        <v>185</v>
      </c>
      <c r="BZ35" s="82">
        <v>126</v>
      </c>
      <c r="CA35" s="82">
        <v>149</v>
      </c>
      <c r="CB35" s="82">
        <v>122</v>
      </c>
      <c r="CC35" s="82">
        <v>145</v>
      </c>
      <c r="CD35" s="82">
        <v>180</v>
      </c>
      <c r="CE35" s="82">
        <v>168</v>
      </c>
      <c r="CF35" s="82">
        <v>145</v>
      </c>
      <c r="CG35" s="82">
        <v>61</v>
      </c>
      <c r="CH35" s="82">
        <v>107</v>
      </c>
      <c r="CI35" s="82">
        <v>115</v>
      </c>
    </row>
    <row r="36" spans="1:87" ht="14.25">
      <c r="A36" s="39">
        <v>32</v>
      </c>
      <c r="B36" s="40" t="s">
        <v>48</v>
      </c>
      <c r="C36" s="40" t="s">
        <v>88</v>
      </c>
      <c r="D36" s="39">
        <v>2</v>
      </c>
      <c r="E36" s="41">
        <f t="shared" si="0"/>
        <v>147.9</v>
      </c>
      <c r="F36" s="42">
        <f t="shared" si="1"/>
        <v>168</v>
      </c>
      <c r="G36" s="42">
        <f t="shared" si="2"/>
        <v>147</v>
      </c>
      <c r="H36" s="42">
        <f t="shared" si="3"/>
        <v>143</v>
      </c>
      <c r="I36" s="42">
        <f t="shared" si="4"/>
        <v>137</v>
      </c>
      <c r="J36" s="42">
        <f t="shared" si="5"/>
        <v>159</v>
      </c>
      <c r="K36" s="42">
        <f t="shared" si="6"/>
        <v>155</v>
      </c>
      <c r="L36" s="42">
        <f t="shared" si="7"/>
        <v>152</v>
      </c>
      <c r="M36" s="42">
        <f t="shared" si="8"/>
        <v>144</v>
      </c>
      <c r="N36" s="42">
        <f t="shared" si="9"/>
        <v>138</v>
      </c>
      <c r="O36" s="42">
        <f t="shared" si="10"/>
        <v>136</v>
      </c>
      <c r="P36" s="41">
        <f t="shared" si="11"/>
        <v>107.04761904761905</v>
      </c>
      <c r="Q36" s="5">
        <f t="shared" si="12"/>
        <v>42</v>
      </c>
      <c r="R36" s="5">
        <f t="shared" si="13"/>
        <v>168</v>
      </c>
      <c r="S36" s="5">
        <f t="shared" si="14"/>
        <v>57</v>
      </c>
      <c r="U36" s="5">
        <f t="shared" si="15"/>
        <v>117</v>
      </c>
      <c r="V36" s="5">
        <f t="shared" si="16"/>
        <v>115</v>
      </c>
      <c r="W36" s="5">
        <f t="shared" si="17"/>
        <v>138</v>
      </c>
      <c r="X36" s="5">
        <f t="shared" si="18"/>
        <v>136</v>
      </c>
      <c r="Z36" s="9">
        <v>0</v>
      </c>
      <c r="AA36" s="9">
        <v>0</v>
      </c>
      <c r="AB36" s="9">
        <v>112</v>
      </c>
      <c r="AC36" s="9">
        <v>82</v>
      </c>
      <c r="AD36" s="9">
        <v>115</v>
      </c>
      <c r="AE36" s="9">
        <v>143</v>
      </c>
      <c r="AF36" s="9">
        <v>65</v>
      </c>
      <c r="AG36" s="9">
        <v>137</v>
      </c>
      <c r="AH36" s="9">
        <v>65</v>
      </c>
      <c r="AI36" s="9">
        <v>168</v>
      </c>
      <c r="AJ36" s="9">
        <v>100</v>
      </c>
      <c r="AK36" s="9">
        <v>109</v>
      </c>
      <c r="AL36" s="9">
        <v>84</v>
      </c>
      <c r="AM36" s="9">
        <v>88</v>
      </c>
      <c r="AN36" s="9">
        <v>117</v>
      </c>
      <c r="AO36" s="9">
        <v>147</v>
      </c>
      <c r="AR36" s="56">
        <f t="shared" si="19"/>
        <v>103.5</v>
      </c>
      <c r="AU36" s="56">
        <f t="shared" si="20"/>
        <v>110.95</v>
      </c>
      <c r="AW36" s="77">
        <f t="shared" si="21"/>
        <v>20</v>
      </c>
      <c r="AX36" s="2">
        <v>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5">
        <v>112</v>
      </c>
      <c r="BE36" s="5">
        <v>99</v>
      </c>
      <c r="BF36" s="5">
        <v>110</v>
      </c>
      <c r="BG36" s="5">
        <v>111</v>
      </c>
      <c r="BH36" s="5">
        <v>76</v>
      </c>
      <c r="BI36" s="5">
        <v>88</v>
      </c>
      <c r="BJ36" s="5">
        <v>83</v>
      </c>
      <c r="BK36" s="5">
        <v>66</v>
      </c>
      <c r="BM36" s="56" t="s">
        <v>131</v>
      </c>
      <c r="BP36" s="82">
        <v>99</v>
      </c>
      <c r="BQ36" s="82">
        <v>74</v>
      </c>
      <c r="BR36" s="82">
        <v>98</v>
      </c>
      <c r="BS36" s="82">
        <v>67</v>
      </c>
      <c r="BT36" s="82">
        <v>101</v>
      </c>
      <c r="BU36" s="82">
        <v>111</v>
      </c>
      <c r="BV36" s="82">
        <v>57</v>
      </c>
      <c r="BW36" s="82">
        <v>136</v>
      </c>
      <c r="BX36" s="82">
        <v>144</v>
      </c>
      <c r="BY36" s="82">
        <v>138</v>
      </c>
      <c r="BZ36" s="82">
        <v>101</v>
      </c>
      <c r="CA36" s="82">
        <v>159</v>
      </c>
      <c r="CB36" s="82">
        <v>114</v>
      </c>
      <c r="CC36" s="82">
        <v>88</v>
      </c>
      <c r="CD36" s="82">
        <v>112</v>
      </c>
      <c r="CE36" s="82">
        <v>128</v>
      </c>
      <c r="CF36" s="82">
        <v>95</v>
      </c>
      <c r="CG36" s="82">
        <v>152</v>
      </c>
      <c r="CH36" s="82">
        <v>155</v>
      </c>
      <c r="CI36" s="82">
        <v>90</v>
      </c>
    </row>
    <row r="37" spans="1:87" ht="14.25">
      <c r="A37" s="39">
        <v>33</v>
      </c>
      <c r="B37" s="40" t="s">
        <v>164</v>
      </c>
      <c r="C37" s="40" t="s">
        <v>26</v>
      </c>
      <c r="D37" s="39">
        <v>3</v>
      </c>
      <c r="E37" s="41">
        <f aca="true" t="shared" si="22" ref="E37:E68">AVERAGE(F37:O37)</f>
        <v>147.7</v>
      </c>
      <c r="F37" s="42">
        <f aca="true" t="shared" si="23" ref="F37:F68">LARGE(Z37:AO37,1)</f>
        <v>159</v>
      </c>
      <c r="G37" s="42">
        <f aca="true" t="shared" si="24" ref="G37:G68">LARGE(Z37:AO37,2)</f>
        <v>118</v>
      </c>
      <c r="H37" s="42">
        <f aca="true" t="shared" si="25" ref="H37:H68">LARGE(Z37:AO37,3)</f>
        <v>118</v>
      </c>
      <c r="I37" s="42">
        <f aca="true" t="shared" si="26" ref="I37:I68">LARGE(Z37:AO37,4)</f>
        <v>110</v>
      </c>
      <c r="J37" s="42">
        <f aca="true" t="shared" si="27" ref="J37:J68">LARGE(BD37:CI37,1)</f>
        <v>176</v>
      </c>
      <c r="K37" s="42">
        <f aca="true" t="shared" si="28" ref="K37:K68">LARGE(BD37:CI37,2)</f>
        <v>169</v>
      </c>
      <c r="L37" s="42">
        <f aca="true" t="shared" si="29" ref="L37:L68">LARGE(BD37:CI37,3)</f>
        <v>162</v>
      </c>
      <c r="M37" s="42">
        <f aca="true" t="shared" si="30" ref="M37:M68">LARGE(BD37:CI37,4)</f>
        <v>161</v>
      </c>
      <c r="N37" s="42">
        <f aca="true" t="shared" si="31" ref="N37:N68">LARGE(U37:X37,1)</f>
        <v>158</v>
      </c>
      <c r="O37" s="42">
        <f aca="true" t="shared" si="32" ref="O37:O68">LARGE(U37:X37,2)</f>
        <v>146</v>
      </c>
      <c r="P37" s="41">
        <f aca="true" t="shared" si="33" ref="P37:P68">AVERAGE(AB37:AO37,BD37:BK37,BO37:CI37)</f>
        <v>111.88888888888889</v>
      </c>
      <c r="Q37" s="5">
        <f aca="true" t="shared" si="34" ref="Q37:Q68">COUNT(AB37:AO37,BD37:BK37,BO37:CI37)</f>
        <v>36</v>
      </c>
      <c r="R37" s="5">
        <f aca="true" t="shared" si="35" ref="R37:R68">MAX(Z37:AO37,BD37:CI37)</f>
        <v>176</v>
      </c>
      <c r="S37" s="5">
        <f aca="true" t="shared" si="36" ref="S37:S68">MIN(AB37:AO37,BD37:CI37)</f>
        <v>47</v>
      </c>
      <c r="U37" s="5">
        <f aca="true" t="shared" si="37" ref="U37:U68">LARGE(Z37:AO37,5)</f>
        <v>109</v>
      </c>
      <c r="V37" s="5">
        <f aca="true" t="shared" si="38" ref="V37:V68">LARGE(Z37:AO37,6)</f>
        <v>91</v>
      </c>
      <c r="W37" s="5">
        <f aca="true" t="shared" si="39" ref="W37:W68">LARGE(AX37:CI37,5)</f>
        <v>158</v>
      </c>
      <c r="X37" s="5">
        <f aca="true" t="shared" si="40" ref="X37:X68">LARGE(AX37:CI37,6)</f>
        <v>146</v>
      </c>
      <c r="Z37" s="9">
        <v>0</v>
      </c>
      <c r="AA37" s="9">
        <v>0</v>
      </c>
      <c r="AB37" s="9"/>
      <c r="AC37" s="9"/>
      <c r="AD37" s="9"/>
      <c r="AE37" s="9"/>
      <c r="AF37" s="9">
        <v>89</v>
      </c>
      <c r="AG37" s="9">
        <v>109</v>
      </c>
      <c r="AH37" s="9">
        <v>118</v>
      </c>
      <c r="AI37" s="9">
        <v>75</v>
      </c>
      <c r="AJ37" s="9">
        <v>87</v>
      </c>
      <c r="AK37" s="9">
        <v>81</v>
      </c>
      <c r="AL37" s="9">
        <v>91</v>
      </c>
      <c r="AM37" s="9">
        <v>118</v>
      </c>
      <c r="AN37" s="9">
        <v>110</v>
      </c>
      <c r="AO37" s="9">
        <v>159</v>
      </c>
      <c r="AR37" s="56">
        <f aca="true" t="shared" si="41" ref="AR37:AR68">AVERAGE(AB37:AO37,BD37:BK37)</f>
        <v>110.625</v>
      </c>
      <c r="AU37" s="56">
        <f aca="true" t="shared" si="42" ref="AU37:AU68">AVERAGE(BO37:CI37)</f>
        <v>112.9</v>
      </c>
      <c r="AW37" s="77">
        <f aca="true" t="shared" si="43" ref="AW37:AW68">COUNT(BP37:CI37)</f>
        <v>20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5">
        <v>139</v>
      </c>
      <c r="BE37" s="5">
        <v>75</v>
      </c>
      <c r="BF37" s="5">
        <v>98</v>
      </c>
      <c r="BG37" s="5">
        <v>128</v>
      </c>
      <c r="BH37" s="5"/>
      <c r="BI37" s="5"/>
      <c r="BJ37" s="5">
        <v>176</v>
      </c>
      <c r="BK37" s="5">
        <v>117</v>
      </c>
      <c r="BM37" s="56" t="s">
        <v>131</v>
      </c>
      <c r="BP37" s="82">
        <v>97</v>
      </c>
      <c r="BQ37" s="83">
        <v>95</v>
      </c>
      <c r="BR37" s="82">
        <v>120</v>
      </c>
      <c r="BS37" s="82">
        <v>161</v>
      </c>
      <c r="BT37" s="82">
        <v>169</v>
      </c>
      <c r="BU37" s="82">
        <v>162</v>
      </c>
      <c r="BV37" s="82">
        <v>146</v>
      </c>
      <c r="BW37" s="82">
        <v>158</v>
      </c>
      <c r="BX37" s="82">
        <v>51</v>
      </c>
      <c r="BY37" s="82">
        <v>80</v>
      </c>
      <c r="BZ37" s="82">
        <v>47</v>
      </c>
      <c r="CA37" s="82">
        <v>91</v>
      </c>
      <c r="CB37" s="82">
        <v>118</v>
      </c>
      <c r="CC37" s="82">
        <v>133</v>
      </c>
      <c r="CD37" s="82">
        <v>101</v>
      </c>
      <c r="CE37" s="82">
        <v>122</v>
      </c>
      <c r="CF37" s="82">
        <v>118</v>
      </c>
      <c r="CG37" s="82">
        <v>94</v>
      </c>
      <c r="CH37" s="82">
        <v>118</v>
      </c>
      <c r="CI37" s="82">
        <v>77</v>
      </c>
    </row>
    <row r="38" spans="1:87" ht="14.25">
      <c r="A38" s="39">
        <v>34</v>
      </c>
      <c r="B38" s="40" t="s">
        <v>39</v>
      </c>
      <c r="C38" s="40" t="s">
        <v>117</v>
      </c>
      <c r="D38" s="39">
        <v>3</v>
      </c>
      <c r="E38" s="41">
        <f t="shared" si="22"/>
        <v>145.9</v>
      </c>
      <c r="F38" s="42">
        <f t="shared" si="23"/>
        <v>192</v>
      </c>
      <c r="G38" s="42">
        <f t="shared" si="24"/>
        <v>154</v>
      </c>
      <c r="H38" s="42">
        <f t="shared" si="25"/>
        <v>119</v>
      </c>
      <c r="I38" s="42">
        <f t="shared" si="26"/>
        <v>112</v>
      </c>
      <c r="J38" s="42">
        <f t="shared" si="27"/>
        <v>182</v>
      </c>
      <c r="K38" s="42">
        <f t="shared" si="28"/>
        <v>168</v>
      </c>
      <c r="L38" s="42">
        <f t="shared" si="29"/>
        <v>138</v>
      </c>
      <c r="M38" s="42">
        <f t="shared" si="30"/>
        <v>137</v>
      </c>
      <c r="N38" s="42">
        <f t="shared" si="31"/>
        <v>132</v>
      </c>
      <c r="O38" s="42">
        <f t="shared" si="32"/>
        <v>125</v>
      </c>
      <c r="P38" s="41">
        <f t="shared" si="33"/>
        <v>108.5</v>
      </c>
      <c r="Q38" s="5">
        <f t="shared" si="34"/>
        <v>36</v>
      </c>
      <c r="R38" s="5">
        <f t="shared" si="35"/>
        <v>192</v>
      </c>
      <c r="S38" s="5">
        <f t="shared" si="36"/>
        <v>45</v>
      </c>
      <c r="U38" s="5">
        <f t="shared" si="37"/>
        <v>111</v>
      </c>
      <c r="V38" s="5">
        <f t="shared" si="38"/>
        <v>111</v>
      </c>
      <c r="W38" s="5">
        <f t="shared" si="39"/>
        <v>132</v>
      </c>
      <c r="X38" s="5">
        <f t="shared" si="40"/>
        <v>125</v>
      </c>
      <c r="Z38" s="9">
        <v>0</v>
      </c>
      <c r="AA38" s="9">
        <v>0</v>
      </c>
      <c r="AB38" s="9">
        <v>111</v>
      </c>
      <c r="AC38" s="9">
        <v>111</v>
      </c>
      <c r="AD38" s="9">
        <v>106</v>
      </c>
      <c r="AE38" s="9">
        <v>154</v>
      </c>
      <c r="AF38" s="9">
        <v>77</v>
      </c>
      <c r="AG38" s="9">
        <v>119</v>
      </c>
      <c r="AH38" s="9">
        <v>96</v>
      </c>
      <c r="AI38" s="9">
        <v>92</v>
      </c>
      <c r="AJ38" s="9"/>
      <c r="AK38" s="9"/>
      <c r="AL38" s="9">
        <v>192</v>
      </c>
      <c r="AM38" s="9">
        <v>45</v>
      </c>
      <c r="AN38" s="9">
        <v>112</v>
      </c>
      <c r="AO38" s="9">
        <v>109</v>
      </c>
      <c r="AR38" s="56">
        <f t="shared" si="41"/>
        <v>107.45</v>
      </c>
      <c r="AU38" s="56">
        <f t="shared" si="42"/>
        <v>109.8125</v>
      </c>
      <c r="AW38" s="77">
        <f t="shared" si="43"/>
        <v>16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5">
        <v>96</v>
      </c>
      <c r="BE38" s="5">
        <v>109</v>
      </c>
      <c r="BF38" s="5">
        <v>132</v>
      </c>
      <c r="BG38" s="5">
        <v>118</v>
      </c>
      <c r="BH38" s="5">
        <v>90</v>
      </c>
      <c r="BI38" s="5">
        <v>56</v>
      </c>
      <c r="BJ38" s="5">
        <v>109</v>
      </c>
      <c r="BK38" s="5">
        <v>115</v>
      </c>
      <c r="BM38" s="56" t="s">
        <v>132</v>
      </c>
      <c r="BP38" s="5">
        <v>83</v>
      </c>
      <c r="BQ38" s="9">
        <v>137</v>
      </c>
      <c r="BR38" s="5">
        <v>95</v>
      </c>
      <c r="BS38" s="5">
        <v>124</v>
      </c>
      <c r="BT38" s="5">
        <v>182</v>
      </c>
      <c r="BU38" s="5">
        <v>71</v>
      </c>
      <c r="BV38" s="5">
        <v>58</v>
      </c>
      <c r="BW38" s="5">
        <v>138</v>
      </c>
      <c r="BX38" s="5">
        <v>94</v>
      </c>
      <c r="BY38" s="5">
        <v>114</v>
      </c>
      <c r="BZ38" s="5">
        <v>124</v>
      </c>
      <c r="CA38" s="5">
        <v>168</v>
      </c>
      <c r="CB38" s="5">
        <v>58</v>
      </c>
      <c r="CC38" s="5">
        <v>125</v>
      </c>
      <c r="CD38" s="5">
        <v>118</v>
      </c>
      <c r="CE38" s="5">
        <v>68</v>
      </c>
      <c r="CF38" s="5"/>
      <c r="CG38" s="5"/>
      <c r="CH38" s="5"/>
      <c r="CI38" s="5"/>
    </row>
    <row r="39" spans="1:87" ht="14.25">
      <c r="A39" s="39">
        <v>35</v>
      </c>
      <c r="B39" s="40" t="s">
        <v>27</v>
      </c>
      <c r="C39" s="40" t="s">
        <v>158</v>
      </c>
      <c r="D39" s="39">
        <v>3</v>
      </c>
      <c r="E39" s="41">
        <f t="shared" si="22"/>
        <v>143.2</v>
      </c>
      <c r="F39" s="42">
        <f t="shared" si="23"/>
        <v>151</v>
      </c>
      <c r="G39" s="42">
        <f t="shared" si="24"/>
        <v>113</v>
      </c>
      <c r="H39" s="42">
        <f t="shared" si="25"/>
        <v>95</v>
      </c>
      <c r="I39" s="42">
        <f t="shared" si="26"/>
        <v>88</v>
      </c>
      <c r="J39" s="42">
        <f t="shared" si="27"/>
        <v>196</v>
      </c>
      <c r="K39" s="42">
        <f t="shared" si="28"/>
        <v>167</v>
      </c>
      <c r="L39" s="42">
        <f t="shared" si="29"/>
        <v>164</v>
      </c>
      <c r="M39" s="42">
        <f t="shared" si="30"/>
        <v>158</v>
      </c>
      <c r="N39" s="42">
        <f t="shared" si="31"/>
        <v>155</v>
      </c>
      <c r="O39" s="42">
        <f t="shared" si="32"/>
        <v>145</v>
      </c>
      <c r="P39" s="41">
        <f t="shared" si="33"/>
        <v>119.81818181818181</v>
      </c>
      <c r="Q39" s="5">
        <f t="shared" si="34"/>
        <v>22</v>
      </c>
      <c r="R39" s="5">
        <f t="shared" si="35"/>
        <v>196</v>
      </c>
      <c r="S39" s="5">
        <f t="shared" si="36"/>
        <v>60</v>
      </c>
      <c r="U39" s="5">
        <f t="shared" si="37"/>
        <v>84</v>
      </c>
      <c r="V39" s="5">
        <f t="shared" si="38"/>
        <v>60</v>
      </c>
      <c r="W39" s="5">
        <f t="shared" si="39"/>
        <v>155</v>
      </c>
      <c r="X39" s="5">
        <f t="shared" si="40"/>
        <v>145</v>
      </c>
      <c r="Z39" s="9">
        <v>0</v>
      </c>
      <c r="AA39" s="9">
        <v>0</v>
      </c>
      <c r="AB39" s="9"/>
      <c r="AC39" s="9"/>
      <c r="AD39" s="9">
        <v>151</v>
      </c>
      <c r="AE39" s="9">
        <v>88</v>
      </c>
      <c r="AF39" s="9"/>
      <c r="AG39" s="9"/>
      <c r="AH39" s="9"/>
      <c r="AI39" s="9"/>
      <c r="AJ39" s="9">
        <v>84</v>
      </c>
      <c r="AK39" s="9">
        <v>113</v>
      </c>
      <c r="AL39" s="9">
        <v>60</v>
      </c>
      <c r="AM39" s="9">
        <v>95</v>
      </c>
      <c r="AN39" s="9"/>
      <c r="AO39" s="9"/>
      <c r="AR39" s="56">
        <f t="shared" si="41"/>
        <v>105.625</v>
      </c>
      <c r="AU39" s="56">
        <f t="shared" si="42"/>
        <v>127.92857142857143</v>
      </c>
      <c r="AW39" s="77">
        <f t="shared" si="43"/>
        <v>14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5"/>
      <c r="BE39" s="5"/>
      <c r="BF39" s="5">
        <v>155</v>
      </c>
      <c r="BG39" s="5">
        <v>99</v>
      </c>
      <c r="BH39" s="5"/>
      <c r="BI39" s="5"/>
      <c r="BJ39" s="5"/>
      <c r="BK39" s="5"/>
      <c r="BM39" s="56" t="s">
        <v>132</v>
      </c>
      <c r="BP39" s="5">
        <v>196</v>
      </c>
      <c r="BQ39" s="9">
        <v>129</v>
      </c>
      <c r="BR39" s="5">
        <v>167</v>
      </c>
      <c r="BS39" s="5">
        <v>87</v>
      </c>
      <c r="BT39" s="5">
        <v>89</v>
      </c>
      <c r="BU39" s="5">
        <v>158</v>
      </c>
      <c r="BV39" s="5">
        <v>101</v>
      </c>
      <c r="BW39" s="5">
        <v>115</v>
      </c>
      <c r="BX39" s="5">
        <v>72</v>
      </c>
      <c r="BY39" s="5">
        <v>164</v>
      </c>
      <c r="BZ39" s="5">
        <v>145</v>
      </c>
      <c r="CA39" s="5">
        <v>99</v>
      </c>
      <c r="CB39" s="5">
        <v>135</v>
      </c>
      <c r="CC39" s="5">
        <v>134</v>
      </c>
      <c r="CD39" s="5"/>
      <c r="CE39" s="5"/>
      <c r="CF39" s="5"/>
      <c r="CG39" s="5"/>
      <c r="CH39" s="5"/>
      <c r="CI39" s="5"/>
    </row>
    <row r="40" spans="1:87" ht="14.25">
      <c r="A40" s="39">
        <v>36</v>
      </c>
      <c r="B40" s="40" t="s">
        <v>63</v>
      </c>
      <c r="C40" s="40" t="s">
        <v>29</v>
      </c>
      <c r="D40" s="39">
        <v>1</v>
      </c>
      <c r="E40" s="41">
        <f t="shared" si="22"/>
        <v>143</v>
      </c>
      <c r="F40" s="42">
        <f t="shared" si="23"/>
        <v>157</v>
      </c>
      <c r="G40" s="42">
        <f t="shared" si="24"/>
        <v>122</v>
      </c>
      <c r="H40" s="42">
        <f t="shared" si="25"/>
        <v>119</v>
      </c>
      <c r="I40" s="42">
        <f t="shared" si="26"/>
        <v>118</v>
      </c>
      <c r="J40" s="42">
        <f t="shared" si="27"/>
        <v>175</v>
      </c>
      <c r="K40" s="42">
        <f t="shared" si="28"/>
        <v>165</v>
      </c>
      <c r="L40" s="42">
        <f t="shared" si="29"/>
        <v>151</v>
      </c>
      <c r="M40" s="42">
        <f t="shared" si="30"/>
        <v>146</v>
      </c>
      <c r="N40" s="42">
        <f t="shared" si="31"/>
        <v>140</v>
      </c>
      <c r="O40" s="42">
        <f t="shared" si="32"/>
        <v>137</v>
      </c>
      <c r="P40" s="41">
        <f t="shared" si="33"/>
        <v>118.82142857142857</v>
      </c>
      <c r="Q40" s="5">
        <f t="shared" si="34"/>
        <v>28</v>
      </c>
      <c r="R40" s="5">
        <f t="shared" si="35"/>
        <v>175</v>
      </c>
      <c r="S40" s="5">
        <f t="shared" si="36"/>
        <v>55</v>
      </c>
      <c r="U40" s="5">
        <f t="shared" si="37"/>
        <v>112</v>
      </c>
      <c r="V40" s="5">
        <f t="shared" si="38"/>
        <v>77</v>
      </c>
      <c r="W40" s="5">
        <f t="shared" si="39"/>
        <v>140</v>
      </c>
      <c r="X40" s="5">
        <f t="shared" si="40"/>
        <v>137</v>
      </c>
      <c r="Z40" s="9">
        <v>0</v>
      </c>
      <c r="AA40" s="9">
        <v>0</v>
      </c>
      <c r="AB40" s="9">
        <v>77</v>
      </c>
      <c r="AC40" s="9">
        <v>118</v>
      </c>
      <c r="AD40" s="9"/>
      <c r="AE40" s="9"/>
      <c r="AF40" s="9">
        <v>112</v>
      </c>
      <c r="AG40" s="9">
        <v>157</v>
      </c>
      <c r="AH40" s="9">
        <v>122</v>
      </c>
      <c r="AI40" s="9">
        <v>119</v>
      </c>
      <c r="AJ40" s="9"/>
      <c r="AK40" s="9"/>
      <c r="AL40" s="9"/>
      <c r="AM40" s="9"/>
      <c r="AN40" s="9"/>
      <c r="AO40" s="9"/>
      <c r="AR40" s="56">
        <f t="shared" si="41"/>
        <v>115.875</v>
      </c>
      <c r="AU40" s="56">
        <f t="shared" si="42"/>
        <v>120</v>
      </c>
      <c r="AW40" s="77">
        <f t="shared" si="43"/>
        <v>20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5"/>
      <c r="BE40" s="5"/>
      <c r="BF40" s="5">
        <v>121</v>
      </c>
      <c r="BG40" s="5">
        <v>101</v>
      </c>
      <c r="BH40" s="5"/>
      <c r="BI40" s="5"/>
      <c r="BJ40" s="5"/>
      <c r="BK40" s="5"/>
      <c r="BM40" s="56" t="s">
        <v>131</v>
      </c>
      <c r="BP40" s="82">
        <v>121</v>
      </c>
      <c r="BQ40" s="82">
        <v>80</v>
      </c>
      <c r="BR40" s="82">
        <v>55</v>
      </c>
      <c r="BS40" s="82">
        <v>90</v>
      </c>
      <c r="BT40" s="82">
        <v>125</v>
      </c>
      <c r="BU40" s="82">
        <v>140</v>
      </c>
      <c r="BV40" s="82">
        <v>124</v>
      </c>
      <c r="BW40" s="82">
        <v>146</v>
      </c>
      <c r="BX40" s="82">
        <v>97</v>
      </c>
      <c r="BY40" s="82">
        <v>165</v>
      </c>
      <c r="BZ40" s="82">
        <v>175</v>
      </c>
      <c r="CA40" s="82">
        <v>137</v>
      </c>
      <c r="CB40" s="82">
        <v>86</v>
      </c>
      <c r="CC40" s="82">
        <v>125</v>
      </c>
      <c r="CD40" s="82">
        <v>123</v>
      </c>
      <c r="CE40" s="82">
        <v>151</v>
      </c>
      <c r="CF40" s="82">
        <v>127</v>
      </c>
      <c r="CG40" s="82">
        <v>123</v>
      </c>
      <c r="CH40" s="82">
        <v>100</v>
      </c>
      <c r="CI40" s="82">
        <v>110</v>
      </c>
    </row>
    <row r="41" spans="1:87" ht="14.25">
      <c r="A41" s="39">
        <v>37</v>
      </c>
      <c r="B41" s="40" t="s">
        <v>82</v>
      </c>
      <c r="C41" s="40" t="s">
        <v>86</v>
      </c>
      <c r="D41" s="39">
        <v>2</v>
      </c>
      <c r="E41" s="41">
        <f t="shared" si="22"/>
        <v>140.4</v>
      </c>
      <c r="F41" s="42">
        <f t="shared" si="23"/>
        <v>171</v>
      </c>
      <c r="G41" s="42">
        <f t="shared" si="24"/>
        <v>133</v>
      </c>
      <c r="H41" s="42">
        <f t="shared" si="25"/>
        <v>133</v>
      </c>
      <c r="I41" s="42">
        <f t="shared" si="26"/>
        <v>124</v>
      </c>
      <c r="J41" s="42">
        <f t="shared" si="27"/>
        <v>169</v>
      </c>
      <c r="K41" s="42">
        <f t="shared" si="28"/>
        <v>160</v>
      </c>
      <c r="L41" s="42">
        <f t="shared" si="29"/>
        <v>145</v>
      </c>
      <c r="M41" s="42">
        <f t="shared" si="30"/>
        <v>131</v>
      </c>
      <c r="N41" s="42">
        <f t="shared" si="31"/>
        <v>120</v>
      </c>
      <c r="O41" s="42">
        <f t="shared" si="32"/>
        <v>118</v>
      </c>
      <c r="P41" s="41">
        <f t="shared" si="33"/>
        <v>102.4</v>
      </c>
      <c r="Q41" s="5">
        <f t="shared" si="34"/>
        <v>40</v>
      </c>
      <c r="R41" s="5">
        <f t="shared" si="35"/>
        <v>171</v>
      </c>
      <c r="S41" s="5">
        <f t="shared" si="36"/>
        <v>47</v>
      </c>
      <c r="U41" s="5">
        <f t="shared" si="37"/>
        <v>113</v>
      </c>
      <c r="V41" s="5">
        <f t="shared" si="38"/>
        <v>109</v>
      </c>
      <c r="W41" s="5">
        <f t="shared" si="39"/>
        <v>120</v>
      </c>
      <c r="X41" s="5">
        <f t="shared" si="40"/>
        <v>118</v>
      </c>
      <c r="Z41" s="9">
        <v>0</v>
      </c>
      <c r="AA41" s="9">
        <v>0</v>
      </c>
      <c r="AB41" s="9">
        <v>94</v>
      </c>
      <c r="AC41" s="9">
        <v>124</v>
      </c>
      <c r="AD41" s="9">
        <v>133</v>
      </c>
      <c r="AE41" s="9">
        <v>107</v>
      </c>
      <c r="AF41" s="9">
        <v>65</v>
      </c>
      <c r="AG41" s="9">
        <v>109</v>
      </c>
      <c r="AH41" s="9">
        <v>133</v>
      </c>
      <c r="AI41" s="9">
        <v>113</v>
      </c>
      <c r="AJ41" s="9">
        <v>86</v>
      </c>
      <c r="AK41" s="9">
        <v>89</v>
      </c>
      <c r="AL41" s="9">
        <v>89</v>
      </c>
      <c r="AM41" s="9">
        <v>68</v>
      </c>
      <c r="AN41" s="9">
        <v>171</v>
      </c>
      <c r="AO41" s="9">
        <v>108</v>
      </c>
      <c r="AR41" s="56">
        <f t="shared" si="41"/>
        <v>107.45</v>
      </c>
      <c r="AU41" s="56">
        <f t="shared" si="42"/>
        <v>97.35</v>
      </c>
      <c r="AW41" s="77">
        <f t="shared" si="43"/>
        <v>20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5"/>
      <c r="BE41" s="5"/>
      <c r="BF41" s="5">
        <v>82</v>
      </c>
      <c r="BG41" s="5">
        <v>101</v>
      </c>
      <c r="BH41" s="5">
        <v>120</v>
      </c>
      <c r="BI41" s="5">
        <v>96</v>
      </c>
      <c r="BJ41" s="5">
        <v>92</v>
      </c>
      <c r="BK41" s="5">
        <v>169</v>
      </c>
      <c r="BM41" s="56" t="s">
        <v>131</v>
      </c>
      <c r="BP41" s="82">
        <v>91</v>
      </c>
      <c r="BQ41" s="83">
        <v>116</v>
      </c>
      <c r="BR41" s="82">
        <v>82</v>
      </c>
      <c r="BS41" s="82">
        <v>108</v>
      </c>
      <c r="BT41" s="82">
        <v>47</v>
      </c>
      <c r="BU41" s="82">
        <v>118</v>
      </c>
      <c r="BV41" s="82">
        <v>73</v>
      </c>
      <c r="BW41" s="82">
        <v>85</v>
      </c>
      <c r="BX41" s="82">
        <v>160</v>
      </c>
      <c r="BY41" s="82">
        <v>87</v>
      </c>
      <c r="BZ41" s="82">
        <v>108</v>
      </c>
      <c r="CA41" s="82">
        <v>89</v>
      </c>
      <c r="CB41" s="82">
        <v>77</v>
      </c>
      <c r="CC41" s="82">
        <v>69</v>
      </c>
      <c r="CD41" s="82">
        <v>81</v>
      </c>
      <c r="CE41" s="82">
        <v>145</v>
      </c>
      <c r="CF41" s="82">
        <v>106</v>
      </c>
      <c r="CG41" s="82">
        <v>131</v>
      </c>
      <c r="CH41" s="82">
        <v>96</v>
      </c>
      <c r="CI41" s="82">
        <v>78</v>
      </c>
    </row>
    <row r="42" spans="1:87" ht="14.25">
      <c r="A42" s="39">
        <v>38</v>
      </c>
      <c r="B42" s="40" t="s">
        <v>57</v>
      </c>
      <c r="C42" s="40" t="s">
        <v>29</v>
      </c>
      <c r="D42" s="39">
        <v>2</v>
      </c>
      <c r="E42" s="41">
        <f t="shared" si="22"/>
        <v>140.1</v>
      </c>
      <c r="F42" s="42">
        <f t="shared" si="23"/>
        <v>147</v>
      </c>
      <c r="G42" s="42">
        <f t="shared" si="24"/>
        <v>134</v>
      </c>
      <c r="H42" s="42">
        <f t="shared" si="25"/>
        <v>122</v>
      </c>
      <c r="I42" s="42">
        <f t="shared" si="26"/>
        <v>116</v>
      </c>
      <c r="J42" s="42">
        <f t="shared" si="27"/>
        <v>174</v>
      </c>
      <c r="K42" s="42">
        <f t="shared" si="28"/>
        <v>157</v>
      </c>
      <c r="L42" s="42">
        <f t="shared" si="29"/>
        <v>143</v>
      </c>
      <c r="M42" s="42">
        <f t="shared" si="30"/>
        <v>139</v>
      </c>
      <c r="N42" s="42">
        <f t="shared" si="31"/>
        <v>138</v>
      </c>
      <c r="O42" s="42">
        <f t="shared" si="32"/>
        <v>131</v>
      </c>
      <c r="P42" s="41">
        <f t="shared" si="33"/>
        <v>113.72222222222223</v>
      </c>
      <c r="Q42" s="5">
        <f t="shared" si="34"/>
        <v>36</v>
      </c>
      <c r="R42" s="5">
        <f t="shared" si="35"/>
        <v>174</v>
      </c>
      <c r="S42" s="5">
        <f t="shared" si="36"/>
        <v>74</v>
      </c>
      <c r="U42" s="5">
        <f t="shared" si="37"/>
        <v>113</v>
      </c>
      <c r="V42" s="5">
        <f t="shared" si="38"/>
        <v>102</v>
      </c>
      <c r="W42" s="5">
        <f t="shared" si="39"/>
        <v>138</v>
      </c>
      <c r="X42" s="5">
        <f t="shared" si="40"/>
        <v>131</v>
      </c>
      <c r="Z42" s="9">
        <v>0</v>
      </c>
      <c r="AA42" s="9">
        <v>0</v>
      </c>
      <c r="AB42" s="9">
        <v>74</v>
      </c>
      <c r="AC42" s="9">
        <v>85</v>
      </c>
      <c r="AD42" s="9">
        <v>147</v>
      </c>
      <c r="AE42" s="9">
        <v>102</v>
      </c>
      <c r="AF42" s="9">
        <v>134</v>
      </c>
      <c r="AG42" s="9">
        <v>113</v>
      </c>
      <c r="AH42" s="9">
        <v>101</v>
      </c>
      <c r="AI42" s="9">
        <v>122</v>
      </c>
      <c r="AJ42" s="9"/>
      <c r="AK42" s="9"/>
      <c r="AL42" s="9"/>
      <c r="AM42" s="9"/>
      <c r="AN42" s="9">
        <v>85</v>
      </c>
      <c r="AO42" s="9">
        <v>116</v>
      </c>
      <c r="AR42" s="56">
        <f t="shared" si="41"/>
        <v>107.0625</v>
      </c>
      <c r="AU42" s="56">
        <f t="shared" si="42"/>
        <v>119.05</v>
      </c>
      <c r="AW42" s="77">
        <f t="shared" si="43"/>
        <v>20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5">
        <v>143</v>
      </c>
      <c r="BE42" s="5">
        <v>108</v>
      </c>
      <c r="BF42" s="5"/>
      <c r="BG42" s="5"/>
      <c r="BH42" s="5">
        <v>87</v>
      </c>
      <c r="BI42" s="5">
        <v>98</v>
      </c>
      <c r="BJ42" s="5">
        <v>74</v>
      </c>
      <c r="BK42" s="5">
        <v>124</v>
      </c>
      <c r="BM42" s="56" t="s">
        <v>131</v>
      </c>
      <c r="BP42" s="82">
        <v>90</v>
      </c>
      <c r="BQ42" s="83">
        <v>108</v>
      </c>
      <c r="BR42" s="82">
        <v>99</v>
      </c>
      <c r="BS42" s="82">
        <v>118</v>
      </c>
      <c r="BT42" s="82">
        <v>100</v>
      </c>
      <c r="BU42" s="82">
        <v>139</v>
      </c>
      <c r="BV42" s="82">
        <v>122</v>
      </c>
      <c r="BW42" s="82">
        <v>88</v>
      </c>
      <c r="BX42" s="82">
        <v>128</v>
      </c>
      <c r="BY42" s="82">
        <v>127</v>
      </c>
      <c r="BZ42" s="82">
        <v>174</v>
      </c>
      <c r="CA42" s="82">
        <v>115</v>
      </c>
      <c r="CB42" s="82">
        <v>124</v>
      </c>
      <c r="CC42" s="82">
        <v>124</v>
      </c>
      <c r="CD42" s="82">
        <v>126</v>
      </c>
      <c r="CE42" s="82">
        <v>98</v>
      </c>
      <c r="CF42" s="82">
        <v>75</v>
      </c>
      <c r="CG42" s="82">
        <v>131</v>
      </c>
      <c r="CH42" s="82">
        <v>157</v>
      </c>
      <c r="CI42" s="82">
        <v>138</v>
      </c>
    </row>
    <row r="43" spans="1:87" ht="14.25">
      <c r="A43" s="39">
        <v>39</v>
      </c>
      <c r="B43" s="40" t="s">
        <v>163</v>
      </c>
      <c r="C43" s="40" t="s">
        <v>117</v>
      </c>
      <c r="D43" s="39">
        <v>1</v>
      </c>
      <c r="E43" s="41">
        <f t="shared" si="22"/>
        <v>139.7</v>
      </c>
      <c r="F43" s="42">
        <f t="shared" si="23"/>
        <v>169</v>
      </c>
      <c r="G43" s="42">
        <f t="shared" si="24"/>
        <v>158</v>
      </c>
      <c r="H43" s="42">
        <f t="shared" si="25"/>
        <v>150</v>
      </c>
      <c r="I43" s="42">
        <f t="shared" si="26"/>
        <v>141</v>
      </c>
      <c r="J43" s="42">
        <f t="shared" si="27"/>
        <v>153</v>
      </c>
      <c r="K43" s="42">
        <f t="shared" si="28"/>
        <v>137</v>
      </c>
      <c r="L43" s="42">
        <f t="shared" si="29"/>
        <v>127</v>
      </c>
      <c r="M43" s="42">
        <f t="shared" si="30"/>
        <v>122</v>
      </c>
      <c r="N43" s="42">
        <f t="shared" si="31"/>
        <v>123</v>
      </c>
      <c r="O43" s="42">
        <f t="shared" si="32"/>
        <v>117</v>
      </c>
      <c r="P43" s="41">
        <f t="shared" si="33"/>
        <v>127.78571428571429</v>
      </c>
      <c r="Q43" s="5">
        <f t="shared" si="34"/>
        <v>14</v>
      </c>
      <c r="R43" s="5">
        <f t="shared" si="35"/>
        <v>169</v>
      </c>
      <c r="S43" s="5">
        <f t="shared" si="36"/>
        <v>84</v>
      </c>
      <c r="U43" s="5">
        <f t="shared" si="37"/>
        <v>123</v>
      </c>
      <c r="V43" s="5">
        <f t="shared" si="38"/>
        <v>117</v>
      </c>
      <c r="W43" s="5">
        <f t="shared" si="39"/>
        <v>94</v>
      </c>
      <c r="X43" s="5">
        <f t="shared" si="40"/>
        <v>84</v>
      </c>
      <c r="Z43" s="9">
        <v>0</v>
      </c>
      <c r="AA43" s="9">
        <v>0</v>
      </c>
      <c r="AB43" s="9"/>
      <c r="AC43" s="9"/>
      <c r="AD43" s="9"/>
      <c r="AE43" s="9"/>
      <c r="AF43" s="9">
        <v>150</v>
      </c>
      <c r="AG43" s="9">
        <v>141</v>
      </c>
      <c r="AH43" s="9"/>
      <c r="AI43" s="9"/>
      <c r="AJ43" s="9">
        <v>117</v>
      </c>
      <c r="AK43" s="9">
        <v>123</v>
      </c>
      <c r="AL43" s="9">
        <v>97</v>
      </c>
      <c r="AM43" s="9">
        <v>169</v>
      </c>
      <c r="AN43" s="9">
        <v>158</v>
      </c>
      <c r="AO43" s="9">
        <v>117</v>
      </c>
      <c r="AR43" s="56">
        <f t="shared" si="41"/>
        <v>134</v>
      </c>
      <c r="AU43" s="56">
        <f t="shared" si="42"/>
        <v>119.5</v>
      </c>
      <c r="AW43" s="77">
        <f t="shared" si="43"/>
        <v>6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5"/>
      <c r="BE43" s="5"/>
      <c r="BF43" s="5"/>
      <c r="BG43" s="5"/>
      <c r="BH43" s="5"/>
      <c r="BI43" s="5"/>
      <c r="BJ43" s="5"/>
      <c r="BK43" s="5"/>
      <c r="BM43" s="56" t="s">
        <v>132</v>
      </c>
      <c r="BP43" s="5">
        <v>153</v>
      </c>
      <c r="BQ43" s="9">
        <v>84</v>
      </c>
      <c r="BR43" s="5">
        <v>94</v>
      </c>
      <c r="BS43" s="5">
        <v>137</v>
      </c>
      <c r="BT43" s="5">
        <v>127</v>
      </c>
      <c r="BU43" s="5">
        <v>122</v>
      </c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</row>
    <row r="44" spans="1:87" ht="14.25">
      <c r="A44" s="39">
        <v>40</v>
      </c>
      <c r="B44" s="40" t="s">
        <v>149</v>
      </c>
      <c r="C44" s="40" t="s">
        <v>158</v>
      </c>
      <c r="D44" s="39">
        <v>3</v>
      </c>
      <c r="E44" s="41">
        <f t="shared" si="22"/>
        <v>139.6</v>
      </c>
      <c r="F44" s="42">
        <f t="shared" si="23"/>
        <v>146</v>
      </c>
      <c r="G44" s="42">
        <f t="shared" si="24"/>
        <v>125</v>
      </c>
      <c r="H44" s="42">
        <f t="shared" si="25"/>
        <v>125</v>
      </c>
      <c r="I44" s="42">
        <f t="shared" si="26"/>
        <v>124</v>
      </c>
      <c r="J44" s="42">
        <f t="shared" si="27"/>
        <v>172</v>
      </c>
      <c r="K44" s="42">
        <f t="shared" si="28"/>
        <v>161</v>
      </c>
      <c r="L44" s="42">
        <f t="shared" si="29"/>
        <v>157</v>
      </c>
      <c r="M44" s="42">
        <f t="shared" si="30"/>
        <v>153</v>
      </c>
      <c r="N44" s="42">
        <f t="shared" si="31"/>
        <v>119</v>
      </c>
      <c r="O44" s="42">
        <f t="shared" si="32"/>
        <v>114</v>
      </c>
      <c r="P44" s="41">
        <f t="shared" si="33"/>
        <v>118.38888888888889</v>
      </c>
      <c r="Q44" s="5">
        <f t="shared" si="34"/>
        <v>18</v>
      </c>
      <c r="R44" s="5">
        <f t="shared" si="35"/>
        <v>172</v>
      </c>
      <c r="S44" s="5">
        <f t="shared" si="36"/>
        <v>64</v>
      </c>
      <c r="U44" s="5">
        <f t="shared" si="37"/>
        <v>119</v>
      </c>
      <c r="V44" s="5">
        <f t="shared" si="38"/>
        <v>114</v>
      </c>
      <c r="W44" s="5">
        <f t="shared" si="39"/>
        <v>81</v>
      </c>
      <c r="X44" s="5">
        <f t="shared" si="40"/>
        <v>64</v>
      </c>
      <c r="Z44" s="9">
        <v>0</v>
      </c>
      <c r="AA44" s="9">
        <v>0</v>
      </c>
      <c r="AB44" s="9"/>
      <c r="AC44" s="9"/>
      <c r="AD44" s="9">
        <v>124</v>
      </c>
      <c r="AE44" s="9">
        <v>125</v>
      </c>
      <c r="AF44" s="9">
        <v>114</v>
      </c>
      <c r="AG44" s="9">
        <v>84</v>
      </c>
      <c r="AH44" s="9">
        <v>104</v>
      </c>
      <c r="AI44" s="9">
        <v>95</v>
      </c>
      <c r="AJ44" s="9">
        <v>146</v>
      </c>
      <c r="AK44" s="9">
        <v>110</v>
      </c>
      <c r="AL44" s="9">
        <v>114</v>
      </c>
      <c r="AM44" s="9">
        <v>83</v>
      </c>
      <c r="AN44" s="9">
        <v>119</v>
      </c>
      <c r="AO44" s="9">
        <v>125</v>
      </c>
      <c r="AR44" s="56">
        <f t="shared" si="41"/>
        <v>118.64285714285714</v>
      </c>
      <c r="AU44" s="56">
        <f t="shared" si="42"/>
        <v>117.5</v>
      </c>
      <c r="AW44" s="77">
        <f t="shared" si="43"/>
        <v>4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5"/>
      <c r="BE44" s="5"/>
      <c r="BF44" s="5"/>
      <c r="BG44" s="5"/>
      <c r="BH44" s="5">
        <v>157</v>
      </c>
      <c r="BI44" s="5">
        <v>161</v>
      </c>
      <c r="BJ44" s="5"/>
      <c r="BK44" s="5"/>
      <c r="BM44" s="56" t="s">
        <v>132</v>
      </c>
      <c r="BP44" s="5">
        <v>172</v>
      </c>
      <c r="BQ44" s="9">
        <v>153</v>
      </c>
      <c r="BR44" s="5">
        <v>64</v>
      </c>
      <c r="BS44" s="5">
        <v>81</v>
      </c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</row>
    <row r="45" spans="1:87" ht="14.25">
      <c r="A45" s="39">
        <v>41</v>
      </c>
      <c r="B45" s="40" t="s">
        <v>99</v>
      </c>
      <c r="C45" s="40" t="s">
        <v>157</v>
      </c>
      <c r="D45" s="39">
        <v>2</v>
      </c>
      <c r="E45" s="41">
        <f t="shared" si="22"/>
        <v>136.7</v>
      </c>
      <c r="F45" s="42">
        <f t="shared" si="23"/>
        <v>163</v>
      </c>
      <c r="G45" s="42">
        <f t="shared" si="24"/>
        <v>155</v>
      </c>
      <c r="H45" s="42">
        <f t="shared" si="25"/>
        <v>137</v>
      </c>
      <c r="I45" s="42">
        <f t="shared" si="26"/>
        <v>136</v>
      </c>
      <c r="J45" s="42">
        <f t="shared" si="27"/>
        <v>161</v>
      </c>
      <c r="K45" s="42">
        <f t="shared" si="28"/>
        <v>154</v>
      </c>
      <c r="L45" s="42">
        <f t="shared" si="29"/>
        <v>142</v>
      </c>
      <c r="M45" s="42">
        <f t="shared" si="30"/>
        <v>114</v>
      </c>
      <c r="N45" s="42">
        <f t="shared" si="31"/>
        <v>103</v>
      </c>
      <c r="O45" s="42">
        <f t="shared" si="32"/>
        <v>102</v>
      </c>
      <c r="P45" s="41">
        <f t="shared" si="33"/>
        <v>123.35714285714286</v>
      </c>
      <c r="Q45" s="5">
        <f t="shared" si="34"/>
        <v>14</v>
      </c>
      <c r="R45" s="5">
        <f t="shared" si="35"/>
        <v>163</v>
      </c>
      <c r="S45" s="5">
        <f t="shared" si="36"/>
        <v>71</v>
      </c>
      <c r="U45" s="5">
        <f t="shared" si="37"/>
        <v>102</v>
      </c>
      <c r="V45" s="5">
        <f t="shared" si="38"/>
        <v>100</v>
      </c>
      <c r="W45" s="5">
        <f t="shared" si="39"/>
        <v>103</v>
      </c>
      <c r="X45" s="5">
        <f t="shared" si="40"/>
        <v>100</v>
      </c>
      <c r="Z45" s="9">
        <v>0</v>
      </c>
      <c r="AA45" s="9">
        <v>0</v>
      </c>
      <c r="AB45" s="9"/>
      <c r="AC45" s="9"/>
      <c r="AD45" s="9">
        <v>102</v>
      </c>
      <c r="AE45" s="9">
        <v>163</v>
      </c>
      <c r="AF45" s="9">
        <v>155</v>
      </c>
      <c r="AG45" s="9">
        <v>137</v>
      </c>
      <c r="AH45" s="9">
        <v>136</v>
      </c>
      <c r="AI45" s="9">
        <v>89</v>
      </c>
      <c r="AJ45" s="9">
        <v>71</v>
      </c>
      <c r="AK45" s="9">
        <v>100</v>
      </c>
      <c r="AL45" s="9"/>
      <c r="AM45" s="9"/>
      <c r="AN45" s="9"/>
      <c r="AO45" s="9"/>
      <c r="AR45" s="56">
        <f t="shared" si="41"/>
        <v>119.125</v>
      </c>
      <c r="AU45" s="56">
        <f t="shared" si="42"/>
        <v>129</v>
      </c>
      <c r="AW45" s="77">
        <f t="shared" si="43"/>
        <v>6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5"/>
      <c r="BE45" s="5"/>
      <c r="BF45" s="5"/>
      <c r="BG45" s="5"/>
      <c r="BH45" s="5"/>
      <c r="BI45" s="5"/>
      <c r="BJ45" s="5"/>
      <c r="BK45" s="5"/>
      <c r="BM45" s="56" t="s">
        <v>132</v>
      </c>
      <c r="BP45" s="5">
        <v>154</v>
      </c>
      <c r="BQ45" s="9">
        <v>161</v>
      </c>
      <c r="BR45" s="5">
        <v>100</v>
      </c>
      <c r="BS45" s="5">
        <v>103</v>
      </c>
      <c r="BT45" s="5">
        <v>142</v>
      </c>
      <c r="BU45" s="5">
        <v>114</v>
      </c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</row>
    <row r="46" spans="1:87" ht="14.25">
      <c r="A46" s="39">
        <v>42</v>
      </c>
      <c r="B46" s="40" t="s">
        <v>49</v>
      </c>
      <c r="C46" s="40" t="s">
        <v>34</v>
      </c>
      <c r="D46" s="39">
        <v>2</v>
      </c>
      <c r="E46" s="41">
        <f t="shared" si="22"/>
        <v>136.6</v>
      </c>
      <c r="F46" s="42">
        <f t="shared" si="23"/>
        <v>217</v>
      </c>
      <c r="G46" s="42">
        <f t="shared" si="24"/>
        <v>171</v>
      </c>
      <c r="H46" s="42">
        <f t="shared" si="25"/>
        <v>169</v>
      </c>
      <c r="I46" s="42">
        <f t="shared" si="26"/>
        <v>128</v>
      </c>
      <c r="J46" s="42">
        <f t="shared" si="27"/>
        <v>146</v>
      </c>
      <c r="K46" s="42">
        <f t="shared" si="28"/>
        <v>135</v>
      </c>
      <c r="L46" s="42">
        <f t="shared" si="29"/>
        <v>101</v>
      </c>
      <c r="M46" s="42">
        <f t="shared" si="30"/>
        <v>93</v>
      </c>
      <c r="N46" s="42">
        <f t="shared" si="31"/>
        <v>113</v>
      </c>
      <c r="O46" s="42">
        <f t="shared" si="32"/>
        <v>93</v>
      </c>
      <c r="P46" s="41">
        <f t="shared" si="33"/>
        <v>106.2</v>
      </c>
      <c r="Q46" s="5">
        <f t="shared" si="34"/>
        <v>20</v>
      </c>
      <c r="R46" s="5">
        <f t="shared" si="35"/>
        <v>217</v>
      </c>
      <c r="S46" s="5">
        <f t="shared" si="36"/>
        <v>54</v>
      </c>
      <c r="U46" s="5">
        <f t="shared" si="37"/>
        <v>113</v>
      </c>
      <c r="V46" s="5">
        <f t="shared" si="38"/>
        <v>93</v>
      </c>
      <c r="W46" s="5">
        <f t="shared" si="39"/>
        <v>88</v>
      </c>
      <c r="X46" s="5">
        <f t="shared" si="40"/>
        <v>87</v>
      </c>
      <c r="Z46" s="9">
        <v>0</v>
      </c>
      <c r="AA46" s="9">
        <v>0</v>
      </c>
      <c r="AB46" s="9"/>
      <c r="AC46" s="9"/>
      <c r="AD46" s="9">
        <v>88</v>
      </c>
      <c r="AE46" s="9">
        <v>171</v>
      </c>
      <c r="AF46" s="9"/>
      <c r="AG46" s="9"/>
      <c r="AH46" s="9"/>
      <c r="AI46" s="9"/>
      <c r="AJ46" s="9">
        <v>128</v>
      </c>
      <c r="AK46" s="9">
        <v>93</v>
      </c>
      <c r="AL46" s="9">
        <v>169</v>
      </c>
      <c r="AM46" s="9">
        <v>85</v>
      </c>
      <c r="AN46" s="9">
        <v>217</v>
      </c>
      <c r="AO46" s="9">
        <v>113</v>
      </c>
      <c r="AR46" s="56">
        <f t="shared" si="41"/>
        <v>114.75</v>
      </c>
      <c r="AU46" s="56">
        <f t="shared" si="42"/>
        <v>93.375</v>
      </c>
      <c r="AW46" s="77">
        <f t="shared" si="43"/>
        <v>8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5">
        <v>73</v>
      </c>
      <c r="BE46" s="5">
        <v>85</v>
      </c>
      <c r="BF46" s="5"/>
      <c r="BG46" s="5"/>
      <c r="BH46" s="5">
        <v>68</v>
      </c>
      <c r="BI46" s="5">
        <v>87</v>
      </c>
      <c r="BJ46" s="5"/>
      <c r="BK46" s="5"/>
      <c r="BM46" s="56" t="s">
        <v>132</v>
      </c>
      <c r="BP46" s="5">
        <v>135</v>
      </c>
      <c r="BQ46" s="9">
        <v>146</v>
      </c>
      <c r="BR46" s="5">
        <v>88</v>
      </c>
      <c r="BS46" s="5">
        <v>101</v>
      </c>
      <c r="BT46" s="5">
        <v>69</v>
      </c>
      <c r="BU46" s="5">
        <v>54</v>
      </c>
      <c r="BV46" s="5">
        <v>61</v>
      </c>
      <c r="BW46" s="5">
        <v>93</v>
      </c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</row>
    <row r="47" spans="1:87" ht="14.25">
      <c r="A47" s="39">
        <v>43</v>
      </c>
      <c r="B47" s="40" t="s">
        <v>90</v>
      </c>
      <c r="C47" s="40" t="s">
        <v>86</v>
      </c>
      <c r="D47" s="39">
        <v>2</v>
      </c>
      <c r="E47" s="41">
        <f t="shared" si="22"/>
        <v>135.2</v>
      </c>
      <c r="F47" s="42">
        <f t="shared" si="23"/>
        <v>143</v>
      </c>
      <c r="G47" s="42">
        <f t="shared" si="24"/>
        <v>120</v>
      </c>
      <c r="H47" s="42">
        <f t="shared" si="25"/>
        <v>118</v>
      </c>
      <c r="I47" s="42">
        <f t="shared" si="26"/>
        <v>117</v>
      </c>
      <c r="J47" s="42">
        <f t="shared" si="27"/>
        <v>162</v>
      </c>
      <c r="K47" s="42">
        <f t="shared" si="28"/>
        <v>158</v>
      </c>
      <c r="L47" s="42">
        <f t="shared" si="29"/>
        <v>148</v>
      </c>
      <c r="M47" s="42">
        <f t="shared" si="30"/>
        <v>134</v>
      </c>
      <c r="N47" s="42">
        <f t="shared" si="31"/>
        <v>128</v>
      </c>
      <c r="O47" s="42">
        <f t="shared" si="32"/>
        <v>124</v>
      </c>
      <c r="P47" s="41">
        <f t="shared" si="33"/>
        <v>105.6</v>
      </c>
      <c r="Q47" s="5">
        <f t="shared" si="34"/>
        <v>40</v>
      </c>
      <c r="R47" s="5">
        <f t="shared" si="35"/>
        <v>162</v>
      </c>
      <c r="S47" s="5">
        <f t="shared" si="36"/>
        <v>63</v>
      </c>
      <c r="U47" s="5">
        <f t="shared" si="37"/>
        <v>114</v>
      </c>
      <c r="V47" s="5">
        <f t="shared" si="38"/>
        <v>112</v>
      </c>
      <c r="W47" s="5">
        <f t="shared" si="39"/>
        <v>128</v>
      </c>
      <c r="X47" s="5">
        <f t="shared" si="40"/>
        <v>124</v>
      </c>
      <c r="Z47" s="9">
        <v>0</v>
      </c>
      <c r="AA47" s="9">
        <v>0</v>
      </c>
      <c r="AB47" s="9">
        <v>114</v>
      </c>
      <c r="AC47" s="9">
        <v>79</v>
      </c>
      <c r="AD47" s="9">
        <v>117</v>
      </c>
      <c r="AE47" s="9">
        <v>143</v>
      </c>
      <c r="AF47" s="9">
        <v>120</v>
      </c>
      <c r="AG47" s="9">
        <v>107</v>
      </c>
      <c r="AH47" s="9">
        <v>81</v>
      </c>
      <c r="AI47" s="9">
        <v>90</v>
      </c>
      <c r="AJ47" s="9">
        <v>112</v>
      </c>
      <c r="AK47" s="9">
        <v>86</v>
      </c>
      <c r="AL47" s="9">
        <v>77</v>
      </c>
      <c r="AM47" s="9">
        <v>118</v>
      </c>
      <c r="AN47" s="9"/>
      <c r="AO47" s="9"/>
      <c r="AR47" s="56">
        <f t="shared" si="41"/>
        <v>103.55</v>
      </c>
      <c r="AU47" s="56">
        <f t="shared" si="42"/>
        <v>107.65</v>
      </c>
      <c r="AW47" s="77">
        <f t="shared" si="43"/>
        <v>20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5">
        <v>75</v>
      </c>
      <c r="BE47" s="5">
        <v>162</v>
      </c>
      <c r="BF47" s="5">
        <v>75</v>
      </c>
      <c r="BG47" s="5">
        <v>108</v>
      </c>
      <c r="BH47" s="5">
        <v>116</v>
      </c>
      <c r="BI47" s="5">
        <v>74</v>
      </c>
      <c r="BJ47" s="5">
        <v>119</v>
      </c>
      <c r="BK47" s="5">
        <v>98</v>
      </c>
      <c r="BM47" s="56" t="s">
        <v>131</v>
      </c>
      <c r="BP47" s="82">
        <v>99</v>
      </c>
      <c r="BQ47" s="83">
        <v>106</v>
      </c>
      <c r="BR47" s="82">
        <v>84</v>
      </c>
      <c r="BS47" s="82">
        <v>105</v>
      </c>
      <c r="BT47" s="82">
        <v>109</v>
      </c>
      <c r="BU47" s="82">
        <v>117</v>
      </c>
      <c r="BV47" s="82">
        <v>80</v>
      </c>
      <c r="BW47" s="82">
        <v>108</v>
      </c>
      <c r="BX47" s="82">
        <v>124</v>
      </c>
      <c r="BY47" s="82">
        <v>97</v>
      </c>
      <c r="BZ47" s="82">
        <v>128</v>
      </c>
      <c r="CA47" s="82">
        <v>78</v>
      </c>
      <c r="CB47" s="82">
        <v>148</v>
      </c>
      <c r="CC47" s="82">
        <v>134</v>
      </c>
      <c r="CD47" s="82">
        <v>99</v>
      </c>
      <c r="CE47" s="82">
        <v>63</v>
      </c>
      <c r="CF47" s="82">
        <v>114</v>
      </c>
      <c r="CG47" s="82">
        <v>158</v>
      </c>
      <c r="CH47" s="82">
        <v>102</v>
      </c>
      <c r="CI47" s="82">
        <v>100</v>
      </c>
    </row>
    <row r="48" spans="1:87" ht="14.25">
      <c r="A48" s="39">
        <v>44</v>
      </c>
      <c r="B48" s="40" t="s">
        <v>129</v>
      </c>
      <c r="C48" s="40" t="s">
        <v>42</v>
      </c>
      <c r="D48" s="39">
        <v>3</v>
      </c>
      <c r="E48" s="41">
        <f t="shared" si="22"/>
        <v>134.8</v>
      </c>
      <c r="F48" s="42">
        <f t="shared" si="23"/>
        <v>147</v>
      </c>
      <c r="G48" s="42">
        <f t="shared" si="24"/>
        <v>147</v>
      </c>
      <c r="H48" s="42">
        <f t="shared" si="25"/>
        <v>143</v>
      </c>
      <c r="I48" s="42">
        <f t="shared" si="26"/>
        <v>112</v>
      </c>
      <c r="J48" s="42">
        <f t="shared" si="27"/>
        <v>152</v>
      </c>
      <c r="K48" s="42">
        <f t="shared" si="28"/>
        <v>139</v>
      </c>
      <c r="L48" s="42">
        <f t="shared" si="29"/>
        <v>130</v>
      </c>
      <c r="M48" s="42">
        <f t="shared" si="30"/>
        <v>130</v>
      </c>
      <c r="N48" s="42">
        <f t="shared" si="31"/>
        <v>129</v>
      </c>
      <c r="O48" s="42">
        <f t="shared" si="32"/>
        <v>119</v>
      </c>
      <c r="P48" s="41">
        <f t="shared" si="33"/>
        <v>100.3125</v>
      </c>
      <c r="Q48" s="5">
        <f t="shared" si="34"/>
        <v>32</v>
      </c>
      <c r="R48" s="5">
        <f t="shared" si="35"/>
        <v>152</v>
      </c>
      <c r="S48" s="5">
        <f t="shared" si="36"/>
        <v>57</v>
      </c>
      <c r="U48" s="5">
        <f t="shared" si="37"/>
        <v>82</v>
      </c>
      <c r="V48" s="5">
        <f t="shared" si="38"/>
        <v>73</v>
      </c>
      <c r="W48" s="5">
        <f t="shared" si="39"/>
        <v>129</v>
      </c>
      <c r="X48" s="5">
        <f t="shared" si="40"/>
        <v>119</v>
      </c>
      <c r="Z48" s="9">
        <v>0</v>
      </c>
      <c r="AA48" s="9">
        <v>0</v>
      </c>
      <c r="AB48" s="9"/>
      <c r="AC48" s="9"/>
      <c r="AD48" s="9">
        <v>82</v>
      </c>
      <c r="AE48" s="9">
        <v>143</v>
      </c>
      <c r="AF48" s="9">
        <v>73</v>
      </c>
      <c r="AG48" s="9">
        <v>112</v>
      </c>
      <c r="AH48" s="9"/>
      <c r="AI48" s="9"/>
      <c r="AJ48" s="9"/>
      <c r="AK48" s="9"/>
      <c r="AL48" s="9"/>
      <c r="AM48" s="9"/>
      <c r="AN48" s="9">
        <v>147</v>
      </c>
      <c r="AO48" s="9">
        <v>147</v>
      </c>
      <c r="AR48" s="56">
        <f t="shared" si="41"/>
        <v>102.33333333333333</v>
      </c>
      <c r="AU48" s="56">
        <f t="shared" si="42"/>
        <v>99.1</v>
      </c>
      <c r="AW48" s="77">
        <f t="shared" si="43"/>
        <v>20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5">
        <v>82</v>
      </c>
      <c r="BE48" s="5">
        <v>119</v>
      </c>
      <c r="BF48" s="5">
        <v>62</v>
      </c>
      <c r="BG48" s="5">
        <v>73</v>
      </c>
      <c r="BH48" s="5">
        <v>115</v>
      </c>
      <c r="BI48" s="5">
        <v>73</v>
      </c>
      <c r="BJ48" s="5"/>
      <c r="BK48" s="5"/>
      <c r="BM48" s="56" t="s">
        <v>131</v>
      </c>
      <c r="BP48" s="82">
        <v>88</v>
      </c>
      <c r="BQ48" s="83">
        <v>88</v>
      </c>
      <c r="BR48" s="82">
        <v>116</v>
      </c>
      <c r="BS48" s="82">
        <v>129</v>
      </c>
      <c r="BT48" s="82">
        <v>91</v>
      </c>
      <c r="BU48" s="82">
        <v>96</v>
      </c>
      <c r="BV48" s="82">
        <v>88</v>
      </c>
      <c r="BW48" s="82">
        <v>82</v>
      </c>
      <c r="BX48" s="82">
        <v>60</v>
      </c>
      <c r="BY48" s="82">
        <v>130</v>
      </c>
      <c r="BZ48" s="82">
        <v>139</v>
      </c>
      <c r="CA48" s="82">
        <v>152</v>
      </c>
      <c r="CB48" s="82">
        <v>73</v>
      </c>
      <c r="CC48" s="82">
        <v>97</v>
      </c>
      <c r="CD48" s="82">
        <v>73</v>
      </c>
      <c r="CE48" s="82">
        <v>130</v>
      </c>
      <c r="CF48" s="82">
        <v>57</v>
      </c>
      <c r="CG48" s="82">
        <v>104</v>
      </c>
      <c r="CH48" s="82">
        <v>92</v>
      </c>
      <c r="CI48" s="82">
        <v>97</v>
      </c>
    </row>
    <row r="49" spans="1:87" ht="14.25">
      <c r="A49" s="39">
        <v>45</v>
      </c>
      <c r="B49" s="40" t="s">
        <v>20</v>
      </c>
      <c r="C49" s="40" t="s">
        <v>86</v>
      </c>
      <c r="D49" s="39">
        <v>2</v>
      </c>
      <c r="E49" s="41">
        <f t="shared" si="22"/>
        <v>134.7</v>
      </c>
      <c r="F49" s="42">
        <f t="shared" si="23"/>
        <v>136</v>
      </c>
      <c r="G49" s="42">
        <f t="shared" si="24"/>
        <v>117</v>
      </c>
      <c r="H49" s="42">
        <f t="shared" si="25"/>
        <v>111</v>
      </c>
      <c r="I49" s="42">
        <f t="shared" si="26"/>
        <v>105</v>
      </c>
      <c r="J49" s="42">
        <f t="shared" si="27"/>
        <v>175</v>
      </c>
      <c r="K49" s="42">
        <f t="shared" si="28"/>
        <v>156</v>
      </c>
      <c r="L49" s="42">
        <f t="shared" si="29"/>
        <v>154</v>
      </c>
      <c r="M49" s="42">
        <f t="shared" si="30"/>
        <v>136</v>
      </c>
      <c r="N49" s="42">
        <f t="shared" si="31"/>
        <v>131</v>
      </c>
      <c r="O49" s="42">
        <f t="shared" si="32"/>
        <v>126</v>
      </c>
      <c r="P49" s="41">
        <f t="shared" si="33"/>
        <v>104.69047619047619</v>
      </c>
      <c r="Q49" s="5">
        <f t="shared" si="34"/>
        <v>42</v>
      </c>
      <c r="R49" s="5">
        <f t="shared" si="35"/>
        <v>175</v>
      </c>
      <c r="S49" s="5">
        <f t="shared" si="36"/>
        <v>68</v>
      </c>
      <c r="U49" s="5">
        <f t="shared" si="37"/>
        <v>97</v>
      </c>
      <c r="V49" s="5">
        <f t="shared" si="38"/>
        <v>95</v>
      </c>
      <c r="W49" s="5">
        <f t="shared" si="39"/>
        <v>131</v>
      </c>
      <c r="X49" s="5">
        <f t="shared" si="40"/>
        <v>126</v>
      </c>
      <c r="Z49" s="9">
        <v>0</v>
      </c>
      <c r="AA49" s="9">
        <v>0</v>
      </c>
      <c r="AB49" s="9">
        <v>111</v>
      </c>
      <c r="AC49" s="9">
        <v>82</v>
      </c>
      <c r="AD49" s="9">
        <v>95</v>
      </c>
      <c r="AE49" s="9">
        <v>85</v>
      </c>
      <c r="AF49" s="9">
        <v>117</v>
      </c>
      <c r="AG49" s="9">
        <v>82</v>
      </c>
      <c r="AH49" s="9">
        <v>82</v>
      </c>
      <c r="AI49" s="9">
        <v>89</v>
      </c>
      <c r="AJ49" s="9">
        <v>70</v>
      </c>
      <c r="AK49" s="9">
        <v>105</v>
      </c>
      <c r="AL49" s="9">
        <v>91</v>
      </c>
      <c r="AM49" s="9">
        <v>136</v>
      </c>
      <c r="AN49" s="9">
        <v>97</v>
      </c>
      <c r="AO49" s="9">
        <v>79</v>
      </c>
      <c r="AR49" s="56">
        <f t="shared" si="41"/>
        <v>98.95454545454545</v>
      </c>
      <c r="AU49" s="56">
        <f t="shared" si="42"/>
        <v>111</v>
      </c>
      <c r="AW49" s="77">
        <f t="shared" si="43"/>
        <v>20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5">
        <v>74</v>
      </c>
      <c r="BE49" s="5">
        <v>110</v>
      </c>
      <c r="BF49" s="5">
        <v>119</v>
      </c>
      <c r="BG49" s="5">
        <v>88</v>
      </c>
      <c r="BH49" s="5">
        <v>95</v>
      </c>
      <c r="BI49" s="5">
        <v>106</v>
      </c>
      <c r="BJ49" s="5">
        <v>110</v>
      </c>
      <c r="BK49" s="5">
        <v>154</v>
      </c>
      <c r="BM49" s="56" t="s">
        <v>131</v>
      </c>
      <c r="BP49" s="82">
        <v>81</v>
      </c>
      <c r="BQ49" s="83">
        <v>109</v>
      </c>
      <c r="BR49" s="82">
        <v>104</v>
      </c>
      <c r="BS49" s="82">
        <v>95</v>
      </c>
      <c r="BT49" s="82">
        <v>68</v>
      </c>
      <c r="BU49" s="82">
        <v>91</v>
      </c>
      <c r="BV49" s="82">
        <v>113</v>
      </c>
      <c r="BW49" s="82">
        <v>99</v>
      </c>
      <c r="BX49" s="82">
        <v>131</v>
      </c>
      <c r="BY49" s="82">
        <v>126</v>
      </c>
      <c r="BZ49" s="82">
        <v>116</v>
      </c>
      <c r="CA49" s="82">
        <v>100</v>
      </c>
      <c r="CB49" s="82">
        <v>175</v>
      </c>
      <c r="CC49" s="82">
        <v>100</v>
      </c>
      <c r="CD49" s="82">
        <v>136</v>
      </c>
      <c r="CE49" s="82">
        <v>102</v>
      </c>
      <c r="CF49" s="82">
        <v>101</v>
      </c>
      <c r="CG49" s="82">
        <v>156</v>
      </c>
      <c r="CH49" s="82">
        <v>109</v>
      </c>
      <c r="CI49" s="82">
        <v>108</v>
      </c>
    </row>
    <row r="50" spans="1:87" ht="14.25">
      <c r="A50" s="39">
        <v>46</v>
      </c>
      <c r="B50" s="40" t="s">
        <v>186</v>
      </c>
      <c r="C50" s="40" t="s">
        <v>42</v>
      </c>
      <c r="D50" s="39">
        <v>3</v>
      </c>
      <c r="E50" s="41">
        <f t="shared" si="22"/>
        <v>133.6</v>
      </c>
      <c r="F50" s="42">
        <f t="shared" si="23"/>
        <v>147</v>
      </c>
      <c r="G50" s="42">
        <f t="shared" si="24"/>
        <v>123</v>
      </c>
      <c r="H50" s="42">
        <f t="shared" si="25"/>
        <v>116</v>
      </c>
      <c r="I50" s="42">
        <f t="shared" si="26"/>
        <v>112</v>
      </c>
      <c r="J50" s="42">
        <f t="shared" si="27"/>
        <v>152</v>
      </c>
      <c r="K50" s="42">
        <f t="shared" si="28"/>
        <v>147</v>
      </c>
      <c r="L50" s="42">
        <f t="shared" si="29"/>
        <v>139</v>
      </c>
      <c r="M50" s="42">
        <f t="shared" si="30"/>
        <v>134</v>
      </c>
      <c r="N50" s="42">
        <f t="shared" si="31"/>
        <v>133</v>
      </c>
      <c r="O50" s="42">
        <f t="shared" si="32"/>
        <v>133</v>
      </c>
      <c r="P50" s="41">
        <f t="shared" si="33"/>
        <v>95.94444444444444</v>
      </c>
      <c r="Q50" s="5">
        <f t="shared" si="34"/>
        <v>36</v>
      </c>
      <c r="R50" s="5">
        <f t="shared" si="35"/>
        <v>152</v>
      </c>
      <c r="S50" s="5">
        <f t="shared" si="36"/>
        <v>44</v>
      </c>
      <c r="U50" s="5">
        <f t="shared" si="37"/>
        <v>111</v>
      </c>
      <c r="V50" s="5">
        <f t="shared" si="38"/>
        <v>95</v>
      </c>
      <c r="W50" s="5">
        <f t="shared" si="39"/>
        <v>133</v>
      </c>
      <c r="X50" s="5">
        <f t="shared" si="40"/>
        <v>133</v>
      </c>
      <c r="Z50" s="9">
        <v>0</v>
      </c>
      <c r="AA50" s="9">
        <v>0</v>
      </c>
      <c r="AB50" s="9">
        <v>80</v>
      </c>
      <c r="AC50" s="9">
        <v>65</v>
      </c>
      <c r="AD50" s="9">
        <v>95</v>
      </c>
      <c r="AE50" s="9">
        <v>111</v>
      </c>
      <c r="AF50" s="9">
        <v>112</v>
      </c>
      <c r="AG50" s="9">
        <v>147</v>
      </c>
      <c r="AH50" s="9"/>
      <c r="AI50" s="9"/>
      <c r="AJ50" s="9"/>
      <c r="AK50" s="9"/>
      <c r="AL50" s="9"/>
      <c r="AM50" s="9"/>
      <c r="AN50" s="9">
        <v>116</v>
      </c>
      <c r="AO50" s="9">
        <v>123</v>
      </c>
      <c r="AR50" s="56">
        <f t="shared" si="41"/>
        <v>93.6875</v>
      </c>
      <c r="AU50" s="56">
        <f t="shared" si="42"/>
        <v>97.75</v>
      </c>
      <c r="AW50" s="77">
        <f t="shared" si="43"/>
        <v>20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5">
        <v>69</v>
      </c>
      <c r="BE50" s="5">
        <v>92</v>
      </c>
      <c r="BF50" s="5">
        <v>61</v>
      </c>
      <c r="BG50" s="5">
        <v>57</v>
      </c>
      <c r="BH50" s="5">
        <v>78</v>
      </c>
      <c r="BI50" s="5">
        <v>96</v>
      </c>
      <c r="BJ50" s="5">
        <v>88</v>
      </c>
      <c r="BK50" s="5">
        <v>109</v>
      </c>
      <c r="BM50" s="56" t="s">
        <v>131</v>
      </c>
      <c r="BP50" s="82">
        <v>61</v>
      </c>
      <c r="BQ50" s="83">
        <v>133</v>
      </c>
      <c r="BR50" s="82">
        <v>152</v>
      </c>
      <c r="BS50" s="82">
        <v>133</v>
      </c>
      <c r="BT50" s="82">
        <v>44</v>
      </c>
      <c r="BU50" s="82">
        <v>66</v>
      </c>
      <c r="BV50" s="82">
        <v>122</v>
      </c>
      <c r="BW50" s="82">
        <v>68</v>
      </c>
      <c r="BX50" s="82">
        <v>147</v>
      </c>
      <c r="BY50" s="82">
        <v>61</v>
      </c>
      <c r="BZ50" s="82">
        <v>118</v>
      </c>
      <c r="CA50" s="82">
        <v>98</v>
      </c>
      <c r="CB50" s="82">
        <v>96</v>
      </c>
      <c r="CC50" s="82">
        <v>50</v>
      </c>
      <c r="CD50" s="82">
        <v>69</v>
      </c>
      <c r="CE50" s="82">
        <v>107</v>
      </c>
      <c r="CF50" s="82">
        <v>92</v>
      </c>
      <c r="CG50" s="82">
        <v>65</v>
      </c>
      <c r="CH50" s="82">
        <v>139</v>
      </c>
      <c r="CI50" s="82">
        <v>134</v>
      </c>
    </row>
    <row r="51" spans="1:87" ht="14.25">
      <c r="A51" s="39">
        <v>47</v>
      </c>
      <c r="B51" s="40" t="s">
        <v>62</v>
      </c>
      <c r="C51" s="40" t="s">
        <v>88</v>
      </c>
      <c r="D51" s="39">
        <v>1</v>
      </c>
      <c r="E51" s="41">
        <f t="shared" si="22"/>
        <v>132.3</v>
      </c>
      <c r="F51" s="42">
        <f t="shared" si="23"/>
        <v>161</v>
      </c>
      <c r="G51" s="42">
        <f t="shared" si="24"/>
        <v>119</v>
      </c>
      <c r="H51" s="42">
        <f t="shared" si="25"/>
        <v>110</v>
      </c>
      <c r="I51" s="42">
        <f t="shared" si="26"/>
        <v>109</v>
      </c>
      <c r="J51" s="42">
        <f t="shared" si="27"/>
        <v>156</v>
      </c>
      <c r="K51" s="42">
        <f t="shared" si="28"/>
        <v>147</v>
      </c>
      <c r="L51" s="42">
        <f t="shared" si="29"/>
        <v>134</v>
      </c>
      <c r="M51" s="42">
        <f t="shared" si="30"/>
        <v>132</v>
      </c>
      <c r="N51" s="42">
        <f t="shared" si="31"/>
        <v>128</v>
      </c>
      <c r="O51" s="42">
        <f t="shared" si="32"/>
        <v>127</v>
      </c>
      <c r="P51" s="41">
        <f t="shared" si="33"/>
        <v>101.76315789473684</v>
      </c>
      <c r="Q51" s="5">
        <f t="shared" si="34"/>
        <v>38</v>
      </c>
      <c r="R51" s="5">
        <f t="shared" si="35"/>
        <v>161</v>
      </c>
      <c r="S51" s="5">
        <f t="shared" si="36"/>
        <v>38</v>
      </c>
      <c r="U51" s="5">
        <f t="shared" si="37"/>
        <v>100</v>
      </c>
      <c r="V51" s="5">
        <f t="shared" si="38"/>
        <v>95</v>
      </c>
      <c r="W51" s="5">
        <f t="shared" si="39"/>
        <v>128</v>
      </c>
      <c r="X51" s="5">
        <f t="shared" si="40"/>
        <v>127</v>
      </c>
      <c r="Z51" s="9">
        <v>0</v>
      </c>
      <c r="AA51" s="9">
        <v>0</v>
      </c>
      <c r="AB51" s="9">
        <v>110</v>
      </c>
      <c r="AC51" s="9">
        <v>76</v>
      </c>
      <c r="AD51" s="9">
        <v>161</v>
      </c>
      <c r="AE51" s="9">
        <v>95</v>
      </c>
      <c r="AF51" s="9">
        <v>89</v>
      </c>
      <c r="AG51" s="9">
        <v>119</v>
      </c>
      <c r="AH51" s="9">
        <v>100</v>
      </c>
      <c r="AI51" s="9">
        <v>109</v>
      </c>
      <c r="AJ51" s="9"/>
      <c r="AK51" s="9"/>
      <c r="AL51" s="9">
        <v>38</v>
      </c>
      <c r="AM51" s="9">
        <v>82</v>
      </c>
      <c r="AN51" s="9"/>
      <c r="AO51" s="9"/>
      <c r="AR51" s="56">
        <f t="shared" si="41"/>
        <v>99.27777777777777</v>
      </c>
      <c r="AU51" s="56">
        <f t="shared" si="42"/>
        <v>104</v>
      </c>
      <c r="AW51" s="77">
        <f t="shared" si="43"/>
        <v>20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5">
        <v>89</v>
      </c>
      <c r="BE51" s="5">
        <v>55</v>
      </c>
      <c r="BF51" s="5">
        <v>127</v>
      </c>
      <c r="BG51" s="5">
        <v>132</v>
      </c>
      <c r="BH51" s="5">
        <v>91</v>
      </c>
      <c r="BI51" s="5">
        <v>128</v>
      </c>
      <c r="BJ51" s="5">
        <v>65</v>
      </c>
      <c r="BK51" s="5">
        <v>121</v>
      </c>
      <c r="BM51" s="56" t="s">
        <v>131</v>
      </c>
      <c r="BP51" s="82">
        <v>116</v>
      </c>
      <c r="BQ51" s="83">
        <v>78</v>
      </c>
      <c r="BR51" s="82">
        <v>80</v>
      </c>
      <c r="BS51" s="82">
        <v>82</v>
      </c>
      <c r="BT51" s="82">
        <v>147</v>
      </c>
      <c r="BU51" s="82">
        <v>92</v>
      </c>
      <c r="BV51" s="82">
        <v>88</v>
      </c>
      <c r="BW51" s="82">
        <v>108</v>
      </c>
      <c r="BX51" s="82">
        <v>156</v>
      </c>
      <c r="BY51" s="82">
        <v>80</v>
      </c>
      <c r="BZ51" s="82">
        <v>111</v>
      </c>
      <c r="CA51" s="82">
        <v>113</v>
      </c>
      <c r="CB51" s="82">
        <v>120</v>
      </c>
      <c r="CC51" s="82">
        <v>95</v>
      </c>
      <c r="CD51" s="82">
        <v>92</v>
      </c>
      <c r="CE51" s="82">
        <v>78</v>
      </c>
      <c r="CF51" s="82">
        <v>65</v>
      </c>
      <c r="CG51" s="82">
        <v>134</v>
      </c>
      <c r="CH51" s="82">
        <v>123</v>
      </c>
      <c r="CI51" s="82">
        <v>122</v>
      </c>
    </row>
    <row r="52" spans="1:87" ht="14.25">
      <c r="A52" s="39">
        <v>48</v>
      </c>
      <c r="B52" s="40" t="s">
        <v>151</v>
      </c>
      <c r="C52" s="40" t="s">
        <v>86</v>
      </c>
      <c r="D52" s="39">
        <v>3</v>
      </c>
      <c r="E52" s="41">
        <f t="shared" si="22"/>
        <v>132</v>
      </c>
      <c r="F52" s="42">
        <f t="shared" si="23"/>
        <v>177</v>
      </c>
      <c r="G52" s="42">
        <f t="shared" si="24"/>
        <v>159</v>
      </c>
      <c r="H52" s="42">
        <f t="shared" si="25"/>
        <v>103</v>
      </c>
      <c r="I52" s="42">
        <f t="shared" si="26"/>
        <v>97</v>
      </c>
      <c r="J52" s="42">
        <f t="shared" si="27"/>
        <v>141</v>
      </c>
      <c r="K52" s="42">
        <f t="shared" si="28"/>
        <v>140</v>
      </c>
      <c r="L52" s="42">
        <f t="shared" si="29"/>
        <v>136</v>
      </c>
      <c r="M52" s="42">
        <f t="shared" si="30"/>
        <v>126</v>
      </c>
      <c r="N52" s="42">
        <f t="shared" si="31"/>
        <v>122</v>
      </c>
      <c r="O52" s="42">
        <f t="shared" si="32"/>
        <v>119</v>
      </c>
      <c r="P52" s="41">
        <f t="shared" si="33"/>
        <v>87.61904761904762</v>
      </c>
      <c r="Q52" s="5">
        <f t="shared" si="34"/>
        <v>42</v>
      </c>
      <c r="R52" s="5">
        <f t="shared" si="35"/>
        <v>177</v>
      </c>
      <c r="S52" s="5">
        <f t="shared" si="36"/>
        <v>34</v>
      </c>
      <c r="U52" s="5">
        <f t="shared" si="37"/>
        <v>90</v>
      </c>
      <c r="V52" s="5">
        <f t="shared" si="38"/>
        <v>90</v>
      </c>
      <c r="W52" s="5">
        <f t="shared" si="39"/>
        <v>122</v>
      </c>
      <c r="X52" s="5">
        <f t="shared" si="40"/>
        <v>119</v>
      </c>
      <c r="Z52" s="9">
        <v>0</v>
      </c>
      <c r="AA52" s="9">
        <v>0</v>
      </c>
      <c r="AB52" s="9">
        <v>89</v>
      </c>
      <c r="AC52" s="9">
        <v>177</v>
      </c>
      <c r="AD52" s="9">
        <v>79</v>
      </c>
      <c r="AE52" s="9">
        <v>55</v>
      </c>
      <c r="AF52" s="9">
        <v>103</v>
      </c>
      <c r="AG52" s="9">
        <v>90</v>
      </c>
      <c r="AH52" s="9">
        <v>62</v>
      </c>
      <c r="AI52" s="9">
        <v>78</v>
      </c>
      <c r="AJ52" s="9">
        <v>34</v>
      </c>
      <c r="AK52" s="9">
        <v>55</v>
      </c>
      <c r="AL52" s="9">
        <v>81</v>
      </c>
      <c r="AM52" s="9">
        <v>90</v>
      </c>
      <c r="AN52" s="9">
        <v>97</v>
      </c>
      <c r="AO52" s="9">
        <v>159</v>
      </c>
      <c r="AR52" s="56">
        <f t="shared" si="41"/>
        <v>87.22727272727273</v>
      </c>
      <c r="AU52" s="56">
        <f t="shared" si="42"/>
        <v>88.05</v>
      </c>
      <c r="AW52" s="77">
        <f t="shared" si="43"/>
        <v>20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5">
        <v>61</v>
      </c>
      <c r="BE52" s="5">
        <v>122</v>
      </c>
      <c r="BF52" s="5">
        <v>44</v>
      </c>
      <c r="BG52" s="5">
        <v>76</v>
      </c>
      <c r="BH52" s="5">
        <v>75</v>
      </c>
      <c r="BI52" s="5">
        <v>36</v>
      </c>
      <c r="BJ52" s="5">
        <v>141</v>
      </c>
      <c r="BK52" s="5">
        <v>115</v>
      </c>
      <c r="BM52" s="56" t="s">
        <v>131</v>
      </c>
      <c r="BP52" s="82">
        <v>77</v>
      </c>
      <c r="BQ52" s="83">
        <v>99</v>
      </c>
      <c r="BR52" s="82">
        <v>92</v>
      </c>
      <c r="BS52" s="82">
        <v>103</v>
      </c>
      <c r="BT52" s="82">
        <v>64</v>
      </c>
      <c r="BU52" s="82">
        <v>63</v>
      </c>
      <c r="BV52" s="82">
        <v>61</v>
      </c>
      <c r="BW52" s="82">
        <v>91</v>
      </c>
      <c r="BX52" s="82">
        <v>73</v>
      </c>
      <c r="BY52" s="82">
        <v>136</v>
      </c>
      <c r="BZ52" s="82">
        <v>72</v>
      </c>
      <c r="CA52" s="82">
        <v>54</v>
      </c>
      <c r="CB52" s="82">
        <v>79</v>
      </c>
      <c r="CC52" s="82">
        <v>77</v>
      </c>
      <c r="CD52" s="82">
        <v>67</v>
      </c>
      <c r="CE52" s="82">
        <v>56</v>
      </c>
      <c r="CF52" s="82">
        <v>140</v>
      </c>
      <c r="CG52" s="82">
        <v>112</v>
      </c>
      <c r="CH52" s="82">
        <v>126</v>
      </c>
      <c r="CI52" s="82">
        <v>119</v>
      </c>
    </row>
    <row r="53" spans="1:87" ht="14.25">
      <c r="A53" s="39">
        <v>49</v>
      </c>
      <c r="B53" s="40" t="s">
        <v>65</v>
      </c>
      <c r="C53" s="40" t="s">
        <v>86</v>
      </c>
      <c r="D53" s="39">
        <v>3</v>
      </c>
      <c r="E53" s="41">
        <f t="shared" si="22"/>
        <v>131</v>
      </c>
      <c r="F53" s="42">
        <f t="shared" si="23"/>
        <v>146</v>
      </c>
      <c r="G53" s="42">
        <f t="shared" si="24"/>
        <v>140</v>
      </c>
      <c r="H53" s="42">
        <f t="shared" si="25"/>
        <v>132</v>
      </c>
      <c r="I53" s="42">
        <f t="shared" si="26"/>
        <v>130</v>
      </c>
      <c r="J53" s="42">
        <f t="shared" si="27"/>
        <v>145</v>
      </c>
      <c r="K53" s="42">
        <f t="shared" si="28"/>
        <v>126</v>
      </c>
      <c r="L53" s="42">
        <f t="shared" si="29"/>
        <v>122</v>
      </c>
      <c r="M53" s="42">
        <f t="shared" si="30"/>
        <v>120</v>
      </c>
      <c r="N53" s="42">
        <f t="shared" si="31"/>
        <v>125</v>
      </c>
      <c r="O53" s="42">
        <f t="shared" si="32"/>
        <v>124</v>
      </c>
      <c r="P53" s="41">
        <f t="shared" si="33"/>
        <v>94.5</v>
      </c>
      <c r="Q53" s="5">
        <f t="shared" si="34"/>
        <v>42</v>
      </c>
      <c r="R53" s="5">
        <f t="shared" si="35"/>
        <v>146</v>
      </c>
      <c r="S53" s="5">
        <f t="shared" si="36"/>
        <v>45</v>
      </c>
      <c r="U53" s="5">
        <f t="shared" si="37"/>
        <v>125</v>
      </c>
      <c r="V53" s="5">
        <f t="shared" si="38"/>
        <v>124</v>
      </c>
      <c r="W53" s="5">
        <f t="shared" si="39"/>
        <v>117</v>
      </c>
      <c r="X53" s="5">
        <f t="shared" si="40"/>
        <v>116</v>
      </c>
      <c r="Z53" s="9">
        <v>0</v>
      </c>
      <c r="AA53" s="9">
        <v>0</v>
      </c>
      <c r="AB53" s="9">
        <v>130</v>
      </c>
      <c r="AC53" s="9">
        <v>112</v>
      </c>
      <c r="AD53" s="9">
        <v>146</v>
      </c>
      <c r="AE53" s="9">
        <v>80</v>
      </c>
      <c r="AF53" s="9">
        <v>61</v>
      </c>
      <c r="AG53" s="9">
        <v>140</v>
      </c>
      <c r="AH53" s="9">
        <v>132</v>
      </c>
      <c r="AI53" s="9">
        <v>124</v>
      </c>
      <c r="AJ53" s="9">
        <v>109</v>
      </c>
      <c r="AK53" s="9">
        <v>64</v>
      </c>
      <c r="AL53" s="9">
        <v>80</v>
      </c>
      <c r="AM53" s="9">
        <v>77</v>
      </c>
      <c r="AN53" s="9">
        <v>125</v>
      </c>
      <c r="AO53" s="9">
        <v>81</v>
      </c>
      <c r="AR53" s="56">
        <f t="shared" si="41"/>
        <v>101.36363636363636</v>
      </c>
      <c r="AU53" s="56">
        <f t="shared" si="42"/>
        <v>86.95</v>
      </c>
      <c r="AW53" s="77">
        <f t="shared" si="43"/>
        <v>20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5">
        <v>99</v>
      </c>
      <c r="BE53" s="5">
        <v>64</v>
      </c>
      <c r="BF53" s="5">
        <v>122</v>
      </c>
      <c r="BG53" s="5">
        <v>78</v>
      </c>
      <c r="BH53" s="5">
        <v>116</v>
      </c>
      <c r="BI53" s="5">
        <v>117</v>
      </c>
      <c r="BJ53" s="5">
        <v>76</v>
      </c>
      <c r="BK53" s="5">
        <v>97</v>
      </c>
      <c r="BM53" s="56" t="s">
        <v>131</v>
      </c>
      <c r="BP53" s="82">
        <v>45</v>
      </c>
      <c r="BQ53" s="83">
        <v>50</v>
      </c>
      <c r="BR53" s="82">
        <v>67</v>
      </c>
      <c r="BS53" s="82">
        <v>61</v>
      </c>
      <c r="BT53" s="82">
        <v>64</v>
      </c>
      <c r="BU53" s="82">
        <v>90</v>
      </c>
      <c r="BV53" s="82">
        <v>69</v>
      </c>
      <c r="BW53" s="82">
        <v>60</v>
      </c>
      <c r="BX53" s="82">
        <v>101</v>
      </c>
      <c r="BY53" s="82">
        <v>120</v>
      </c>
      <c r="BZ53" s="82">
        <v>145</v>
      </c>
      <c r="CA53" s="82">
        <v>111</v>
      </c>
      <c r="CB53" s="82">
        <v>126</v>
      </c>
      <c r="CC53" s="82">
        <v>76</v>
      </c>
      <c r="CD53" s="82">
        <v>114</v>
      </c>
      <c r="CE53" s="82">
        <v>82</v>
      </c>
      <c r="CF53" s="82">
        <v>105</v>
      </c>
      <c r="CG53" s="82">
        <v>75</v>
      </c>
      <c r="CH53" s="82">
        <v>97</v>
      </c>
      <c r="CI53" s="82">
        <v>81</v>
      </c>
    </row>
    <row r="54" spans="1:87" ht="14.25">
      <c r="A54" s="39">
        <v>50</v>
      </c>
      <c r="B54" s="40" t="s">
        <v>67</v>
      </c>
      <c r="C54" s="40" t="s">
        <v>88</v>
      </c>
      <c r="D54" s="39">
        <v>2</v>
      </c>
      <c r="E54" s="41">
        <f t="shared" si="22"/>
        <v>130.4</v>
      </c>
      <c r="F54" s="42">
        <f t="shared" si="23"/>
        <v>154</v>
      </c>
      <c r="G54" s="42">
        <f t="shared" si="24"/>
        <v>106</v>
      </c>
      <c r="H54" s="42">
        <f t="shared" si="25"/>
        <v>89</v>
      </c>
      <c r="I54" s="42">
        <f t="shared" si="26"/>
        <v>63</v>
      </c>
      <c r="J54" s="42">
        <f t="shared" si="27"/>
        <v>173</v>
      </c>
      <c r="K54" s="42">
        <f t="shared" si="28"/>
        <v>152</v>
      </c>
      <c r="L54" s="42">
        <f t="shared" si="29"/>
        <v>145</v>
      </c>
      <c r="M54" s="42">
        <f t="shared" si="30"/>
        <v>144</v>
      </c>
      <c r="N54" s="42">
        <f t="shared" si="31"/>
        <v>141</v>
      </c>
      <c r="O54" s="42">
        <f t="shared" si="32"/>
        <v>137</v>
      </c>
      <c r="P54" s="41">
        <f t="shared" si="33"/>
        <v>110.86363636363636</v>
      </c>
      <c r="Q54" s="5">
        <f t="shared" si="34"/>
        <v>22</v>
      </c>
      <c r="R54" s="5">
        <f t="shared" si="35"/>
        <v>173</v>
      </c>
      <c r="S54" s="5">
        <f t="shared" si="36"/>
        <v>36</v>
      </c>
      <c r="U54" s="5">
        <f t="shared" si="37"/>
        <v>0</v>
      </c>
      <c r="V54" s="5">
        <f t="shared" si="38"/>
        <v>0</v>
      </c>
      <c r="W54" s="5">
        <f t="shared" si="39"/>
        <v>141</v>
      </c>
      <c r="X54" s="5">
        <f t="shared" si="40"/>
        <v>137</v>
      </c>
      <c r="Z54" s="9">
        <v>0</v>
      </c>
      <c r="AA54" s="9">
        <v>0</v>
      </c>
      <c r="AB54" s="9">
        <v>154</v>
      </c>
      <c r="AC54" s="9">
        <v>63</v>
      </c>
      <c r="AD54" s="9"/>
      <c r="AE54" s="9"/>
      <c r="AF54" s="9"/>
      <c r="AG54" s="9"/>
      <c r="AH54" s="9"/>
      <c r="AI54" s="9"/>
      <c r="AJ54" s="9">
        <v>89</v>
      </c>
      <c r="AK54" s="9">
        <v>106</v>
      </c>
      <c r="AL54" s="9"/>
      <c r="AM54" s="9"/>
      <c r="AN54" s="9"/>
      <c r="AO54" s="9"/>
      <c r="AR54" s="56">
        <f t="shared" si="41"/>
        <v>94.75</v>
      </c>
      <c r="AU54" s="56">
        <f t="shared" si="42"/>
        <v>120.07142857142857</v>
      </c>
      <c r="AW54" s="77">
        <f t="shared" si="43"/>
        <v>14</v>
      </c>
      <c r="AX54" s="2">
        <v>0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5">
        <v>96</v>
      </c>
      <c r="BE54" s="5">
        <v>91</v>
      </c>
      <c r="BF54" s="5">
        <v>104</v>
      </c>
      <c r="BG54" s="5">
        <v>55</v>
      </c>
      <c r="BH54" s="5"/>
      <c r="BI54" s="5"/>
      <c r="BJ54" s="5"/>
      <c r="BK54" s="5"/>
      <c r="BM54" s="56" t="s">
        <v>131</v>
      </c>
      <c r="BP54" s="5">
        <v>173</v>
      </c>
      <c r="BQ54" s="9">
        <v>117</v>
      </c>
      <c r="BR54" s="5">
        <v>104</v>
      </c>
      <c r="BS54" s="5">
        <v>152</v>
      </c>
      <c r="BT54" s="5">
        <v>74</v>
      </c>
      <c r="BU54" s="5">
        <v>137</v>
      </c>
      <c r="BV54" s="5">
        <v>113</v>
      </c>
      <c r="BW54" s="5">
        <v>101</v>
      </c>
      <c r="BX54" s="5">
        <v>141</v>
      </c>
      <c r="BY54" s="5">
        <v>134</v>
      </c>
      <c r="BZ54" s="5">
        <v>145</v>
      </c>
      <c r="CA54" s="5">
        <v>144</v>
      </c>
      <c r="CB54" s="5">
        <v>36</v>
      </c>
      <c r="CC54" s="5">
        <v>110</v>
      </c>
      <c r="CD54" s="5"/>
      <c r="CE54" s="5"/>
      <c r="CF54" s="5"/>
      <c r="CG54" s="5"/>
      <c r="CH54" s="5"/>
      <c r="CI54" s="5"/>
    </row>
    <row r="55" spans="1:87" ht="14.25">
      <c r="A55" s="39">
        <v>51</v>
      </c>
      <c r="B55" s="40" t="s">
        <v>53</v>
      </c>
      <c r="C55" s="40" t="s">
        <v>26</v>
      </c>
      <c r="D55" s="39">
        <v>3</v>
      </c>
      <c r="E55" s="41">
        <f t="shared" si="22"/>
        <v>129</v>
      </c>
      <c r="F55" s="42">
        <f t="shared" si="23"/>
        <v>138</v>
      </c>
      <c r="G55" s="42">
        <f t="shared" si="24"/>
        <v>132</v>
      </c>
      <c r="H55" s="42">
        <f t="shared" si="25"/>
        <v>122</v>
      </c>
      <c r="I55" s="42">
        <f t="shared" si="26"/>
        <v>114</v>
      </c>
      <c r="J55" s="42">
        <f t="shared" si="27"/>
        <v>140</v>
      </c>
      <c r="K55" s="42">
        <f t="shared" si="28"/>
        <v>138</v>
      </c>
      <c r="L55" s="42">
        <f t="shared" si="29"/>
        <v>130</v>
      </c>
      <c r="M55" s="42">
        <f t="shared" si="30"/>
        <v>128</v>
      </c>
      <c r="N55" s="42">
        <f t="shared" si="31"/>
        <v>127</v>
      </c>
      <c r="O55" s="42">
        <f t="shared" si="32"/>
        <v>121</v>
      </c>
      <c r="P55" s="41">
        <f t="shared" si="33"/>
        <v>100.56666666666666</v>
      </c>
      <c r="Q55" s="5">
        <f t="shared" si="34"/>
        <v>30</v>
      </c>
      <c r="R55" s="5">
        <f t="shared" si="35"/>
        <v>140</v>
      </c>
      <c r="S55" s="5">
        <f t="shared" si="36"/>
        <v>31</v>
      </c>
      <c r="U55" s="5">
        <f t="shared" si="37"/>
        <v>108</v>
      </c>
      <c r="V55" s="5">
        <f t="shared" si="38"/>
        <v>106</v>
      </c>
      <c r="W55" s="5">
        <f t="shared" si="39"/>
        <v>127</v>
      </c>
      <c r="X55" s="5">
        <f t="shared" si="40"/>
        <v>121</v>
      </c>
      <c r="Z55" s="9">
        <v>0</v>
      </c>
      <c r="AA55" s="9">
        <v>0</v>
      </c>
      <c r="AB55" s="9">
        <v>31</v>
      </c>
      <c r="AC55" s="9">
        <v>70</v>
      </c>
      <c r="AD55" s="9">
        <v>132</v>
      </c>
      <c r="AE55" s="9">
        <v>88</v>
      </c>
      <c r="AF55" s="9">
        <v>103</v>
      </c>
      <c r="AG55" s="9">
        <v>138</v>
      </c>
      <c r="AH55" s="9">
        <v>85</v>
      </c>
      <c r="AI55" s="9">
        <v>82</v>
      </c>
      <c r="AJ55" s="9">
        <v>122</v>
      </c>
      <c r="AK55" s="9">
        <v>81</v>
      </c>
      <c r="AL55" s="9">
        <v>106</v>
      </c>
      <c r="AM55" s="9">
        <v>43</v>
      </c>
      <c r="AN55" s="9">
        <v>108</v>
      </c>
      <c r="AO55" s="9">
        <v>114</v>
      </c>
      <c r="AR55" s="56">
        <f t="shared" si="41"/>
        <v>90.875</v>
      </c>
      <c r="AU55" s="56">
        <f t="shared" si="42"/>
        <v>111.64285714285714</v>
      </c>
      <c r="AW55" s="77">
        <f t="shared" si="43"/>
        <v>14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5">
        <v>69</v>
      </c>
      <c r="BE55" s="5">
        <v>82</v>
      </c>
      <c r="BF55" s="5"/>
      <c r="BG55" s="5"/>
      <c r="BH55" s="5"/>
      <c r="BI55" s="5"/>
      <c r="BJ55" s="5"/>
      <c r="BK55" s="5"/>
      <c r="BM55" s="56" t="s">
        <v>131</v>
      </c>
      <c r="BP55" s="5">
        <v>121</v>
      </c>
      <c r="BQ55" s="9">
        <v>109</v>
      </c>
      <c r="BR55" s="5">
        <v>112</v>
      </c>
      <c r="BS55" s="5">
        <v>128</v>
      </c>
      <c r="BT55" s="5">
        <v>95</v>
      </c>
      <c r="BU55" s="5">
        <v>138</v>
      </c>
      <c r="BV55" s="5">
        <v>118</v>
      </c>
      <c r="BW55" s="5">
        <v>127</v>
      </c>
      <c r="BX55" s="5">
        <v>71</v>
      </c>
      <c r="BY55" s="5">
        <v>105</v>
      </c>
      <c r="BZ55" s="5">
        <v>76</v>
      </c>
      <c r="CA55" s="5">
        <v>93</v>
      </c>
      <c r="CB55" s="5">
        <v>140</v>
      </c>
      <c r="CC55" s="5">
        <v>130</v>
      </c>
      <c r="CD55" s="5"/>
      <c r="CE55" s="5"/>
      <c r="CF55" s="5"/>
      <c r="CG55" s="5"/>
      <c r="CH55" s="5"/>
      <c r="CI55" s="5"/>
    </row>
    <row r="56" spans="1:87" ht="14.25">
      <c r="A56" s="39">
        <v>52</v>
      </c>
      <c r="B56" s="40" t="s">
        <v>78</v>
      </c>
      <c r="C56" s="40" t="s">
        <v>41</v>
      </c>
      <c r="D56" s="39">
        <v>1</v>
      </c>
      <c r="E56" s="41">
        <f t="shared" si="22"/>
        <v>128.4</v>
      </c>
      <c r="F56" s="42">
        <f t="shared" si="23"/>
        <v>168</v>
      </c>
      <c r="G56" s="42">
        <f t="shared" si="24"/>
        <v>133</v>
      </c>
      <c r="H56" s="42">
        <f t="shared" si="25"/>
        <v>130</v>
      </c>
      <c r="I56" s="42">
        <f t="shared" si="26"/>
        <v>115</v>
      </c>
      <c r="J56" s="42">
        <f t="shared" si="27"/>
        <v>155</v>
      </c>
      <c r="K56" s="42">
        <f t="shared" si="28"/>
        <v>140</v>
      </c>
      <c r="L56" s="42">
        <f t="shared" si="29"/>
        <v>114</v>
      </c>
      <c r="M56" s="42">
        <f t="shared" si="30"/>
        <v>113</v>
      </c>
      <c r="N56" s="42">
        <f t="shared" si="31"/>
        <v>108</v>
      </c>
      <c r="O56" s="42">
        <f t="shared" si="32"/>
        <v>108</v>
      </c>
      <c r="P56" s="41">
        <f t="shared" si="33"/>
        <v>91.45238095238095</v>
      </c>
      <c r="Q56" s="5">
        <f t="shared" si="34"/>
        <v>42</v>
      </c>
      <c r="R56" s="5">
        <f t="shared" si="35"/>
        <v>168</v>
      </c>
      <c r="S56" s="5">
        <f t="shared" si="36"/>
        <v>39</v>
      </c>
      <c r="U56" s="5">
        <f t="shared" si="37"/>
        <v>108</v>
      </c>
      <c r="V56" s="5">
        <f t="shared" si="38"/>
        <v>108</v>
      </c>
      <c r="W56" s="5">
        <f t="shared" si="39"/>
        <v>108</v>
      </c>
      <c r="X56" s="5">
        <f t="shared" si="40"/>
        <v>101</v>
      </c>
      <c r="Z56" s="9">
        <v>0</v>
      </c>
      <c r="AA56" s="9">
        <v>0</v>
      </c>
      <c r="AB56" s="9">
        <v>39</v>
      </c>
      <c r="AC56" s="9">
        <v>97</v>
      </c>
      <c r="AD56" s="9">
        <v>133</v>
      </c>
      <c r="AE56" s="9">
        <v>130</v>
      </c>
      <c r="AF56" s="9">
        <v>97</v>
      </c>
      <c r="AG56" s="9">
        <v>88</v>
      </c>
      <c r="AH56" s="9">
        <v>115</v>
      </c>
      <c r="AI56" s="9">
        <v>168</v>
      </c>
      <c r="AJ56" s="9">
        <v>108</v>
      </c>
      <c r="AK56" s="9">
        <v>77</v>
      </c>
      <c r="AL56" s="9">
        <v>68</v>
      </c>
      <c r="AM56" s="9">
        <v>66</v>
      </c>
      <c r="AN56" s="9">
        <v>107</v>
      </c>
      <c r="AO56" s="9">
        <v>108</v>
      </c>
      <c r="AR56" s="56">
        <f t="shared" si="41"/>
        <v>96.68181818181819</v>
      </c>
      <c r="AU56" s="56">
        <f t="shared" si="42"/>
        <v>85.7</v>
      </c>
      <c r="AW56" s="77">
        <f t="shared" si="43"/>
        <v>20</v>
      </c>
      <c r="AX56" s="2">
        <v>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5">
        <v>100</v>
      </c>
      <c r="BE56" s="5">
        <v>101</v>
      </c>
      <c r="BF56" s="5">
        <v>93</v>
      </c>
      <c r="BG56" s="5">
        <v>94</v>
      </c>
      <c r="BH56" s="5">
        <v>83</v>
      </c>
      <c r="BI56" s="5">
        <v>87</v>
      </c>
      <c r="BJ56" s="5">
        <v>77</v>
      </c>
      <c r="BK56" s="5">
        <v>91</v>
      </c>
      <c r="BM56" s="56" t="s">
        <v>132</v>
      </c>
      <c r="BP56" s="82">
        <v>84</v>
      </c>
      <c r="BQ56" s="83">
        <v>72</v>
      </c>
      <c r="BR56" s="82">
        <v>97</v>
      </c>
      <c r="BS56" s="82">
        <v>44</v>
      </c>
      <c r="BT56" s="82">
        <v>61</v>
      </c>
      <c r="BU56" s="82">
        <v>85</v>
      </c>
      <c r="BV56" s="82">
        <v>155</v>
      </c>
      <c r="BW56" s="82">
        <v>48</v>
      </c>
      <c r="BX56" s="82">
        <v>113</v>
      </c>
      <c r="BY56" s="82">
        <v>69</v>
      </c>
      <c r="BZ56" s="82">
        <v>83</v>
      </c>
      <c r="CA56" s="82">
        <v>83</v>
      </c>
      <c r="CB56" s="82">
        <v>140</v>
      </c>
      <c r="CC56" s="82">
        <v>108</v>
      </c>
      <c r="CD56" s="82">
        <v>56</v>
      </c>
      <c r="CE56" s="82">
        <v>114</v>
      </c>
      <c r="CF56" s="82">
        <v>70</v>
      </c>
      <c r="CG56" s="82">
        <v>89</v>
      </c>
      <c r="CH56" s="82">
        <v>59</v>
      </c>
      <c r="CI56" s="82">
        <v>84</v>
      </c>
    </row>
    <row r="57" spans="1:87" ht="14.25">
      <c r="A57" s="39">
        <v>53</v>
      </c>
      <c r="B57" s="40" t="s">
        <v>47</v>
      </c>
      <c r="C57" s="40" t="s">
        <v>87</v>
      </c>
      <c r="D57" s="39">
        <v>3</v>
      </c>
      <c r="E57" s="41">
        <f t="shared" si="22"/>
        <v>128.2</v>
      </c>
      <c r="F57" s="42">
        <f t="shared" si="23"/>
        <v>120</v>
      </c>
      <c r="G57" s="42">
        <f t="shared" si="24"/>
        <v>115</v>
      </c>
      <c r="H57" s="42">
        <f t="shared" si="25"/>
        <v>109</v>
      </c>
      <c r="I57" s="42">
        <f t="shared" si="26"/>
        <v>72</v>
      </c>
      <c r="J57" s="42">
        <f t="shared" si="27"/>
        <v>175</v>
      </c>
      <c r="K57" s="42">
        <f t="shared" si="28"/>
        <v>159</v>
      </c>
      <c r="L57" s="42">
        <f t="shared" si="29"/>
        <v>149</v>
      </c>
      <c r="M57" s="42">
        <f t="shared" si="30"/>
        <v>136</v>
      </c>
      <c r="N57" s="42">
        <f t="shared" si="31"/>
        <v>127</v>
      </c>
      <c r="O57" s="42">
        <f t="shared" si="32"/>
        <v>120</v>
      </c>
      <c r="P57" s="41">
        <f t="shared" si="33"/>
        <v>97.45454545454545</v>
      </c>
      <c r="Q57" s="5">
        <f t="shared" si="34"/>
        <v>22</v>
      </c>
      <c r="R57" s="5">
        <f t="shared" si="35"/>
        <v>175</v>
      </c>
      <c r="S57" s="5">
        <f t="shared" si="36"/>
        <v>30</v>
      </c>
      <c r="U57" s="5">
        <f t="shared" si="37"/>
        <v>67</v>
      </c>
      <c r="V57" s="5">
        <f t="shared" si="38"/>
        <v>54</v>
      </c>
      <c r="W57" s="5">
        <f t="shared" si="39"/>
        <v>127</v>
      </c>
      <c r="X57" s="5">
        <f t="shared" si="40"/>
        <v>120</v>
      </c>
      <c r="Z57" s="9">
        <v>0</v>
      </c>
      <c r="AA57" s="9">
        <v>0</v>
      </c>
      <c r="AB57" s="9">
        <v>115</v>
      </c>
      <c r="AC57" s="9">
        <v>72</v>
      </c>
      <c r="AD57" s="9"/>
      <c r="AE57" s="9"/>
      <c r="AF57" s="9"/>
      <c r="AG57" s="9"/>
      <c r="AH57" s="9">
        <v>120</v>
      </c>
      <c r="AI57" s="9">
        <v>67</v>
      </c>
      <c r="AJ57" s="9"/>
      <c r="AK57" s="9"/>
      <c r="AL57" s="9"/>
      <c r="AM57" s="9"/>
      <c r="AN57" s="9">
        <v>54</v>
      </c>
      <c r="AO57" s="9">
        <v>109</v>
      </c>
      <c r="AR57" s="56">
        <f t="shared" si="41"/>
        <v>92.75</v>
      </c>
      <c r="AU57" s="56">
        <f t="shared" si="42"/>
        <v>100.14285714285714</v>
      </c>
      <c r="AW57" s="77">
        <f t="shared" si="43"/>
        <v>14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5"/>
      <c r="BE57" s="5"/>
      <c r="BF57" s="5"/>
      <c r="BG57" s="5"/>
      <c r="BH57" s="5">
        <v>127</v>
      </c>
      <c r="BI57" s="5">
        <v>78</v>
      </c>
      <c r="BJ57" s="5"/>
      <c r="BK57" s="5"/>
      <c r="BM57" s="56" t="s">
        <v>131</v>
      </c>
      <c r="BP57" s="5">
        <v>30</v>
      </c>
      <c r="BQ57" s="9">
        <v>76</v>
      </c>
      <c r="BR57" s="5">
        <v>84</v>
      </c>
      <c r="BS57" s="5">
        <v>68</v>
      </c>
      <c r="BT57" s="5">
        <v>120</v>
      </c>
      <c r="BU57" s="5">
        <v>149</v>
      </c>
      <c r="BV57" s="5">
        <v>136</v>
      </c>
      <c r="BW57" s="5">
        <v>71</v>
      </c>
      <c r="BX57" s="5">
        <v>175</v>
      </c>
      <c r="BY57" s="5">
        <v>109</v>
      </c>
      <c r="BZ57" s="5">
        <v>57</v>
      </c>
      <c r="CA57" s="5">
        <v>77</v>
      </c>
      <c r="CB57" s="5">
        <v>159</v>
      </c>
      <c r="CC57" s="5">
        <v>91</v>
      </c>
      <c r="CD57" s="5"/>
      <c r="CE57" s="5"/>
      <c r="CF57" s="5"/>
      <c r="CG57" s="5"/>
      <c r="CH57" s="5"/>
      <c r="CI57" s="5"/>
    </row>
    <row r="58" spans="1:87" ht="14.25">
      <c r="A58" s="39">
        <v>54</v>
      </c>
      <c r="B58" s="40" t="s">
        <v>61</v>
      </c>
      <c r="C58" s="40" t="s">
        <v>41</v>
      </c>
      <c r="D58" s="39">
        <v>3</v>
      </c>
      <c r="E58" s="41">
        <f t="shared" si="22"/>
        <v>126.2</v>
      </c>
      <c r="F58" s="42">
        <f t="shared" si="23"/>
        <v>142</v>
      </c>
      <c r="G58" s="42">
        <f t="shared" si="24"/>
        <v>119</v>
      </c>
      <c r="H58" s="42">
        <f t="shared" si="25"/>
        <v>119</v>
      </c>
      <c r="I58" s="42">
        <f t="shared" si="26"/>
        <v>112</v>
      </c>
      <c r="J58" s="42">
        <f t="shared" si="27"/>
        <v>147</v>
      </c>
      <c r="K58" s="42">
        <f t="shared" si="28"/>
        <v>143</v>
      </c>
      <c r="L58" s="42">
        <f t="shared" si="29"/>
        <v>140</v>
      </c>
      <c r="M58" s="42">
        <f t="shared" si="30"/>
        <v>123</v>
      </c>
      <c r="N58" s="42">
        <f t="shared" si="31"/>
        <v>118</v>
      </c>
      <c r="O58" s="42">
        <f t="shared" si="32"/>
        <v>99</v>
      </c>
      <c r="P58" s="41">
        <f t="shared" si="33"/>
        <v>99.63636363636364</v>
      </c>
      <c r="Q58" s="5">
        <f t="shared" si="34"/>
        <v>22</v>
      </c>
      <c r="R58" s="5">
        <f t="shared" si="35"/>
        <v>147</v>
      </c>
      <c r="S58" s="5">
        <f t="shared" si="36"/>
        <v>42</v>
      </c>
      <c r="U58" s="5">
        <f t="shared" si="37"/>
        <v>82</v>
      </c>
      <c r="V58" s="5">
        <f t="shared" si="38"/>
        <v>81</v>
      </c>
      <c r="W58" s="5">
        <f t="shared" si="39"/>
        <v>118</v>
      </c>
      <c r="X58" s="5">
        <f t="shared" si="40"/>
        <v>99</v>
      </c>
      <c r="Z58" s="9">
        <v>0</v>
      </c>
      <c r="AA58" s="9">
        <v>0</v>
      </c>
      <c r="AB58" s="9"/>
      <c r="AC58" s="9"/>
      <c r="AD58" s="9">
        <v>77</v>
      </c>
      <c r="AE58" s="9">
        <v>142</v>
      </c>
      <c r="AF58" s="9"/>
      <c r="AG58" s="9"/>
      <c r="AH58" s="9">
        <v>81</v>
      </c>
      <c r="AI58" s="9">
        <v>119</v>
      </c>
      <c r="AJ58" s="9">
        <v>82</v>
      </c>
      <c r="AK58" s="9">
        <v>60</v>
      </c>
      <c r="AL58" s="9"/>
      <c r="AM58" s="9"/>
      <c r="AN58" s="9">
        <v>119</v>
      </c>
      <c r="AO58" s="9">
        <v>112</v>
      </c>
      <c r="AR58" s="56">
        <f t="shared" si="41"/>
        <v>92.64285714285714</v>
      </c>
      <c r="AU58" s="56">
        <f t="shared" si="42"/>
        <v>111.875</v>
      </c>
      <c r="AW58" s="77">
        <f t="shared" si="43"/>
        <v>8</v>
      </c>
      <c r="AX58" s="2">
        <v>0</v>
      </c>
      <c r="AY58" s="2">
        <v>0</v>
      </c>
      <c r="AZ58" s="2">
        <v>0</v>
      </c>
      <c r="BA58" s="2">
        <v>0</v>
      </c>
      <c r="BB58" s="2">
        <v>0</v>
      </c>
      <c r="BC58" s="2">
        <v>0</v>
      </c>
      <c r="BD58" s="5">
        <v>73</v>
      </c>
      <c r="BE58" s="5">
        <v>123</v>
      </c>
      <c r="BF58" s="5">
        <v>86</v>
      </c>
      <c r="BG58" s="5">
        <v>95</v>
      </c>
      <c r="BH58" s="5"/>
      <c r="BI58" s="5"/>
      <c r="BJ58" s="5">
        <v>86</v>
      </c>
      <c r="BK58" s="5">
        <v>42</v>
      </c>
      <c r="BM58" s="56" t="s">
        <v>132</v>
      </c>
      <c r="BP58" s="5">
        <v>83</v>
      </c>
      <c r="BQ58" s="9">
        <v>147</v>
      </c>
      <c r="BR58" s="5">
        <v>83</v>
      </c>
      <c r="BS58" s="5">
        <v>118</v>
      </c>
      <c r="BT58" s="5">
        <v>143</v>
      </c>
      <c r="BU58" s="5">
        <v>99</v>
      </c>
      <c r="BV58" s="5">
        <v>140</v>
      </c>
      <c r="BW58" s="5">
        <v>82</v>
      </c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</row>
    <row r="59" spans="1:87" ht="14.25">
      <c r="A59" s="39">
        <v>55</v>
      </c>
      <c r="B59" s="40" t="s">
        <v>171</v>
      </c>
      <c r="C59" s="40" t="s">
        <v>86</v>
      </c>
      <c r="D59" s="39" t="s">
        <v>103</v>
      </c>
      <c r="E59" s="41">
        <f t="shared" si="22"/>
        <v>125.9</v>
      </c>
      <c r="F59" s="42">
        <f t="shared" si="23"/>
        <v>84</v>
      </c>
      <c r="G59" s="42">
        <f t="shared" si="24"/>
        <v>63</v>
      </c>
      <c r="H59" s="42">
        <f t="shared" si="25"/>
        <v>55</v>
      </c>
      <c r="I59" s="42">
        <f t="shared" si="26"/>
        <v>49</v>
      </c>
      <c r="J59" s="42">
        <f t="shared" si="27"/>
        <v>223</v>
      </c>
      <c r="K59" s="42">
        <f t="shared" si="28"/>
        <v>200</v>
      </c>
      <c r="L59" s="42">
        <f t="shared" si="29"/>
        <v>160</v>
      </c>
      <c r="M59" s="42">
        <f t="shared" si="30"/>
        <v>144</v>
      </c>
      <c r="N59" s="42">
        <f t="shared" si="31"/>
        <v>141</v>
      </c>
      <c r="O59" s="42">
        <f t="shared" si="32"/>
        <v>140</v>
      </c>
      <c r="P59" s="41">
        <f t="shared" si="33"/>
        <v>104.88235294117646</v>
      </c>
      <c r="Q59" s="5">
        <f t="shared" si="34"/>
        <v>34</v>
      </c>
      <c r="R59" s="5">
        <f t="shared" si="35"/>
        <v>223</v>
      </c>
      <c r="S59" s="5">
        <f t="shared" si="36"/>
        <v>28</v>
      </c>
      <c r="U59" s="5">
        <f t="shared" si="37"/>
        <v>41</v>
      </c>
      <c r="V59" s="5">
        <f t="shared" si="38"/>
        <v>28</v>
      </c>
      <c r="W59" s="5">
        <f t="shared" si="39"/>
        <v>141</v>
      </c>
      <c r="X59" s="5">
        <f t="shared" si="40"/>
        <v>140</v>
      </c>
      <c r="Z59" s="9">
        <v>0</v>
      </c>
      <c r="AA59" s="9">
        <v>0</v>
      </c>
      <c r="AB59" s="9"/>
      <c r="AC59" s="9"/>
      <c r="AD59" s="9"/>
      <c r="AE59" s="9"/>
      <c r="AF59" s="9"/>
      <c r="AG59" s="9"/>
      <c r="AH59" s="9"/>
      <c r="AI59" s="9"/>
      <c r="AJ59" s="9">
        <v>84</v>
      </c>
      <c r="AK59" s="9">
        <v>63</v>
      </c>
      <c r="AL59" s="9">
        <v>55</v>
      </c>
      <c r="AM59" s="9">
        <v>49</v>
      </c>
      <c r="AN59" s="9">
        <v>41</v>
      </c>
      <c r="AO59" s="9">
        <v>28</v>
      </c>
      <c r="AR59" s="56">
        <f t="shared" si="41"/>
        <v>79.14285714285714</v>
      </c>
      <c r="AU59" s="56">
        <f t="shared" si="42"/>
        <v>122.9</v>
      </c>
      <c r="AW59" s="77">
        <f t="shared" si="43"/>
        <v>20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5">
        <v>92</v>
      </c>
      <c r="BE59" s="5">
        <v>122</v>
      </c>
      <c r="BF59" s="5">
        <v>129</v>
      </c>
      <c r="BG59" s="5">
        <v>74</v>
      </c>
      <c r="BH59" s="5">
        <v>93</v>
      </c>
      <c r="BI59" s="5">
        <v>77</v>
      </c>
      <c r="BJ59" s="5">
        <v>60</v>
      </c>
      <c r="BK59" s="5">
        <v>141</v>
      </c>
      <c r="BM59" s="56" t="s">
        <v>131</v>
      </c>
      <c r="BP59" s="82">
        <v>132</v>
      </c>
      <c r="BQ59" s="83">
        <v>90</v>
      </c>
      <c r="BR59" s="82">
        <v>68</v>
      </c>
      <c r="BS59" s="82">
        <v>77</v>
      </c>
      <c r="BT59" s="82">
        <v>68</v>
      </c>
      <c r="BU59" s="82">
        <v>104</v>
      </c>
      <c r="BV59" s="82">
        <v>48</v>
      </c>
      <c r="BW59" s="82">
        <v>75</v>
      </c>
      <c r="BX59" s="82">
        <v>121</v>
      </c>
      <c r="BY59" s="82">
        <v>144</v>
      </c>
      <c r="BZ59" s="82">
        <v>136</v>
      </c>
      <c r="CA59" s="82">
        <v>140</v>
      </c>
      <c r="CB59" s="82">
        <v>137</v>
      </c>
      <c r="CC59" s="82">
        <v>160</v>
      </c>
      <c r="CD59" s="82">
        <v>131</v>
      </c>
      <c r="CE59" s="82">
        <v>223</v>
      </c>
      <c r="CF59" s="82">
        <v>139</v>
      </c>
      <c r="CG59" s="82">
        <v>200</v>
      </c>
      <c r="CH59" s="82">
        <v>126</v>
      </c>
      <c r="CI59" s="82">
        <v>139</v>
      </c>
    </row>
    <row r="60" spans="1:87" ht="14.25">
      <c r="A60" s="39">
        <v>56</v>
      </c>
      <c r="B60" s="40" t="s">
        <v>123</v>
      </c>
      <c r="C60" s="40" t="s">
        <v>86</v>
      </c>
      <c r="D60" s="39">
        <v>3</v>
      </c>
      <c r="E60" s="41">
        <f t="shared" si="22"/>
        <v>125.5</v>
      </c>
      <c r="F60" s="42">
        <f t="shared" si="23"/>
        <v>137</v>
      </c>
      <c r="G60" s="42">
        <f t="shared" si="24"/>
        <v>126</v>
      </c>
      <c r="H60" s="42">
        <f t="shared" si="25"/>
        <v>116</v>
      </c>
      <c r="I60" s="42">
        <f t="shared" si="26"/>
        <v>115</v>
      </c>
      <c r="J60" s="42">
        <f t="shared" si="27"/>
        <v>151</v>
      </c>
      <c r="K60" s="42">
        <f t="shared" si="28"/>
        <v>132</v>
      </c>
      <c r="L60" s="42">
        <f t="shared" si="29"/>
        <v>121</v>
      </c>
      <c r="M60" s="42">
        <f t="shared" si="30"/>
        <v>119</v>
      </c>
      <c r="N60" s="42">
        <f t="shared" si="31"/>
        <v>119</v>
      </c>
      <c r="O60" s="42">
        <f t="shared" si="32"/>
        <v>119</v>
      </c>
      <c r="P60" s="41">
        <f t="shared" si="33"/>
        <v>92.15</v>
      </c>
      <c r="Q60" s="5">
        <f t="shared" si="34"/>
        <v>40</v>
      </c>
      <c r="R60" s="5">
        <f t="shared" si="35"/>
        <v>151</v>
      </c>
      <c r="S60" s="5">
        <f t="shared" si="36"/>
        <v>43</v>
      </c>
      <c r="U60" s="5">
        <f t="shared" si="37"/>
        <v>114</v>
      </c>
      <c r="V60" s="5">
        <f t="shared" si="38"/>
        <v>113</v>
      </c>
      <c r="W60" s="5">
        <f t="shared" si="39"/>
        <v>119</v>
      </c>
      <c r="X60" s="5">
        <f t="shared" si="40"/>
        <v>119</v>
      </c>
      <c r="Z60" s="9">
        <v>0</v>
      </c>
      <c r="AA60" s="9">
        <v>0</v>
      </c>
      <c r="AB60" s="9">
        <v>73</v>
      </c>
      <c r="AC60" s="9">
        <v>115</v>
      </c>
      <c r="AD60" s="9">
        <v>108</v>
      </c>
      <c r="AE60" s="9">
        <v>113</v>
      </c>
      <c r="AF60" s="9">
        <v>126</v>
      </c>
      <c r="AG60" s="9">
        <v>116</v>
      </c>
      <c r="AH60" s="9">
        <v>94</v>
      </c>
      <c r="AI60" s="9">
        <v>137</v>
      </c>
      <c r="AJ60" s="9">
        <v>76</v>
      </c>
      <c r="AK60" s="9">
        <v>114</v>
      </c>
      <c r="AL60" s="9">
        <v>81</v>
      </c>
      <c r="AM60" s="9">
        <v>79</v>
      </c>
      <c r="AN60" s="9">
        <v>55</v>
      </c>
      <c r="AO60" s="9">
        <v>85</v>
      </c>
      <c r="AR60" s="56">
        <f t="shared" si="41"/>
        <v>98.1</v>
      </c>
      <c r="AU60" s="56">
        <f t="shared" si="42"/>
        <v>86.2</v>
      </c>
      <c r="AW60" s="77">
        <f t="shared" si="43"/>
        <v>20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5">
        <v>70</v>
      </c>
      <c r="BE60" s="5">
        <v>76</v>
      </c>
      <c r="BF60" s="5">
        <v>66</v>
      </c>
      <c r="BG60" s="5">
        <v>95</v>
      </c>
      <c r="BH60" s="5"/>
      <c r="BI60" s="5"/>
      <c r="BJ60" s="5">
        <v>132</v>
      </c>
      <c r="BK60" s="5">
        <v>151</v>
      </c>
      <c r="BM60" s="56" t="s">
        <v>131</v>
      </c>
      <c r="BP60" s="82">
        <v>112</v>
      </c>
      <c r="BQ60" s="83">
        <v>57</v>
      </c>
      <c r="BR60" s="82">
        <v>99</v>
      </c>
      <c r="BS60" s="82">
        <v>51</v>
      </c>
      <c r="BT60" s="82">
        <v>50</v>
      </c>
      <c r="BU60" s="82">
        <v>101</v>
      </c>
      <c r="BV60" s="82">
        <v>121</v>
      </c>
      <c r="BW60" s="82">
        <v>43</v>
      </c>
      <c r="BX60" s="82">
        <v>77</v>
      </c>
      <c r="BY60" s="82">
        <v>119</v>
      </c>
      <c r="BZ60" s="82">
        <v>44</v>
      </c>
      <c r="CA60" s="82">
        <v>93</v>
      </c>
      <c r="CB60" s="82">
        <v>119</v>
      </c>
      <c r="CC60" s="82">
        <v>107</v>
      </c>
      <c r="CD60" s="82">
        <v>53</v>
      </c>
      <c r="CE60" s="82">
        <v>119</v>
      </c>
      <c r="CF60" s="82">
        <v>57</v>
      </c>
      <c r="CG60" s="82">
        <v>112</v>
      </c>
      <c r="CH60" s="82">
        <v>113</v>
      </c>
      <c r="CI60" s="82">
        <v>77</v>
      </c>
    </row>
    <row r="61" spans="1:87" ht="14.25">
      <c r="A61" s="39">
        <v>57</v>
      </c>
      <c r="B61" s="40" t="s">
        <v>141</v>
      </c>
      <c r="C61" s="40" t="s">
        <v>87</v>
      </c>
      <c r="D61" s="39">
        <v>3</v>
      </c>
      <c r="E61" s="41">
        <f t="shared" si="22"/>
        <v>125.4</v>
      </c>
      <c r="F61" s="42">
        <f t="shared" si="23"/>
        <v>122</v>
      </c>
      <c r="G61" s="42">
        <f t="shared" si="24"/>
        <v>101</v>
      </c>
      <c r="H61" s="42">
        <f t="shared" si="25"/>
        <v>85</v>
      </c>
      <c r="I61" s="42">
        <f t="shared" si="26"/>
        <v>69</v>
      </c>
      <c r="J61" s="42">
        <f t="shared" si="27"/>
        <v>172</v>
      </c>
      <c r="K61" s="42">
        <f t="shared" si="28"/>
        <v>167</v>
      </c>
      <c r="L61" s="42">
        <f t="shared" si="29"/>
        <v>161</v>
      </c>
      <c r="M61" s="42">
        <f t="shared" si="30"/>
        <v>154</v>
      </c>
      <c r="N61" s="42">
        <f t="shared" si="31"/>
        <v>118</v>
      </c>
      <c r="O61" s="42">
        <f t="shared" si="32"/>
        <v>105</v>
      </c>
      <c r="P61" s="41">
        <f t="shared" si="33"/>
        <v>94.26923076923077</v>
      </c>
      <c r="Q61" s="5">
        <f t="shared" si="34"/>
        <v>26</v>
      </c>
      <c r="R61" s="5">
        <f t="shared" si="35"/>
        <v>172</v>
      </c>
      <c r="S61" s="5">
        <f t="shared" si="36"/>
        <v>25</v>
      </c>
      <c r="U61" s="5">
        <f t="shared" si="37"/>
        <v>0</v>
      </c>
      <c r="V61" s="5">
        <f t="shared" si="38"/>
        <v>0</v>
      </c>
      <c r="W61" s="5">
        <f t="shared" si="39"/>
        <v>118</v>
      </c>
      <c r="X61" s="5">
        <f t="shared" si="40"/>
        <v>105</v>
      </c>
      <c r="Z61" s="9">
        <v>0</v>
      </c>
      <c r="AA61" s="9">
        <v>0</v>
      </c>
      <c r="AB61" s="9">
        <v>69</v>
      </c>
      <c r="AC61" s="9">
        <v>85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>
        <v>101</v>
      </c>
      <c r="AO61" s="9">
        <v>122</v>
      </c>
      <c r="AR61" s="56">
        <f t="shared" si="41"/>
        <v>88.83333333333333</v>
      </c>
      <c r="AU61" s="56">
        <f t="shared" si="42"/>
        <v>95.9</v>
      </c>
      <c r="AW61" s="77">
        <f t="shared" si="43"/>
        <v>20</v>
      </c>
      <c r="AX61" s="2">
        <v>0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5"/>
      <c r="BE61" s="5"/>
      <c r="BF61" s="5"/>
      <c r="BG61" s="5"/>
      <c r="BH61" s="5"/>
      <c r="BI61" s="5"/>
      <c r="BJ61" s="5">
        <v>62</v>
      </c>
      <c r="BK61" s="5">
        <v>94</v>
      </c>
      <c r="BM61" s="56" t="s">
        <v>131</v>
      </c>
      <c r="BP61" s="82">
        <v>55</v>
      </c>
      <c r="BQ61" s="83">
        <v>167</v>
      </c>
      <c r="BR61" s="82">
        <v>105</v>
      </c>
      <c r="BS61" s="82">
        <v>53</v>
      </c>
      <c r="BT61" s="82">
        <v>88</v>
      </c>
      <c r="BU61" s="82">
        <v>172</v>
      </c>
      <c r="BV61" s="82">
        <v>25</v>
      </c>
      <c r="BW61" s="82">
        <v>84</v>
      </c>
      <c r="BX61" s="82">
        <v>61</v>
      </c>
      <c r="BY61" s="82">
        <v>78</v>
      </c>
      <c r="BZ61" s="82">
        <v>79</v>
      </c>
      <c r="CA61" s="82">
        <v>68</v>
      </c>
      <c r="CB61" s="82">
        <v>161</v>
      </c>
      <c r="CC61" s="82">
        <v>95</v>
      </c>
      <c r="CD61" s="82">
        <v>91</v>
      </c>
      <c r="CE61" s="82">
        <v>99</v>
      </c>
      <c r="CF61" s="82">
        <v>154</v>
      </c>
      <c r="CG61" s="82">
        <v>68</v>
      </c>
      <c r="CH61" s="82">
        <v>97</v>
      </c>
      <c r="CI61" s="82">
        <v>118</v>
      </c>
    </row>
    <row r="62" spans="1:87" ht="14.25">
      <c r="A62" s="39">
        <v>58</v>
      </c>
      <c r="B62" s="40" t="s">
        <v>160</v>
      </c>
      <c r="C62" s="40" t="s">
        <v>133</v>
      </c>
      <c r="D62" s="39" t="s">
        <v>103</v>
      </c>
      <c r="E62" s="41">
        <f t="shared" si="22"/>
        <v>125.2</v>
      </c>
      <c r="F62" s="42">
        <f t="shared" si="23"/>
        <v>156</v>
      </c>
      <c r="G62" s="42">
        <f t="shared" si="24"/>
        <v>155</v>
      </c>
      <c r="H62" s="42">
        <f t="shared" si="25"/>
        <v>131</v>
      </c>
      <c r="I62" s="42">
        <f t="shared" si="26"/>
        <v>126</v>
      </c>
      <c r="J62" s="42">
        <f t="shared" si="27"/>
        <v>120</v>
      </c>
      <c r="K62" s="42">
        <f t="shared" si="28"/>
        <v>111</v>
      </c>
      <c r="L62" s="42">
        <f t="shared" si="29"/>
        <v>107</v>
      </c>
      <c r="M62" s="42">
        <f t="shared" si="30"/>
        <v>105</v>
      </c>
      <c r="N62" s="42">
        <f t="shared" si="31"/>
        <v>121</v>
      </c>
      <c r="O62" s="42">
        <f t="shared" si="32"/>
        <v>120</v>
      </c>
      <c r="P62" s="41">
        <f t="shared" si="33"/>
        <v>99.29166666666667</v>
      </c>
      <c r="Q62" s="5">
        <f t="shared" si="34"/>
        <v>24</v>
      </c>
      <c r="R62" s="5">
        <f t="shared" si="35"/>
        <v>156</v>
      </c>
      <c r="S62" s="5">
        <f t="shared" si="36"/>
        <v>36</v>
      </c>
      <c r="U62" s="5">
        <f t="shared" si="37"/>
        <v>121</v>
      </c>
      <c r="V62" s="5">
        <f t="shared" si="38"/>
        <v>120</v>
      </c>
      <c r="W62" s="5">
        <f t="shared" si="39"/>
        <v>102</v>
      </c>
      <c r="X62" s="5">
        <f t="shared" si="40"/>
        <v>99</v>
      </c>
      <c r="Z62" s="9">
        <v>0</v>
      </c>
      <c r="AA62" s="9">
        <v>0</v>
      </c>
      <c r="AB62" s="9"/>
      <c r="AC62" s="9"/>
      <c r="AD62" s="9"/>
      <c r="AE62" s="9"/>
      <c r="AF62" s="9">
        <v>126</v>
      </c>
      <c r="AG62" s="9">
        <v>65</v>
      </c>
      <c r="AH62" s="9">
        <v>156</v>
      </c>
      <c r="AI62" s="9">
        <v>116</v>
      </c>
      <c r="AJ62" s="9">
        <v>55</v>
      </c>
      <c r="AK62" s="9">
        <v>131</v>
      </c>
      <c r="AL62" s="9">
        <v>103</v>
      </c>
      <c r="AM62" s="9">
        <v>121</v>
      </c>
      <c r="AN62" s="9">
        <v>120</v>
      </c>
      <c r="AO62" s="9">
        <v>155</v>
      </c>
      <c r="AR62" s="56">
        <f t="shared" si="41"/>
        <v>101.1875</v>
      </c>
      <c r="AU62" s="56">
        <f t="shared" si="42"/>
        <v>95.5</v>
      </c>
      <c r="AW62" s="77">
        <f t="shared" si="43"/>
        <v>8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  <c r="BD62" s="5">
        <v>56</v>
      </c>
      <c r="BE62" s="5">
        <v>36</v>
      </c>
      <c r="BF62" s="5">
        <v>107</v>
      </c>
      <c r="BG62" s="5">
        <v>68</v>
      </c>
      <c r="BH62" s="5"/>
      <c r="BI62" s="5"/>
      <c r="BJ62" s="5">
        <v>99</v>
      </c>
      <c r="BK62" s="5">
        <v>105</v>
      </c>
      <c r="BM62" s="56" t="s">
        <v>132</v>
      </c>
      <c r="BP62" s="5">
        <v>90</v>
      </c>
      <c r="BQ62" s="9">
        <v>120</v>
      </c>
      <c r="BR62" s="5">
        <v>87</v>
      </c>
      <c r="BS62" s="5">
        <v>102</v>
      </c>
      <c r="BT62" s="5">
        <v>80</v>
      </c>
      <c r="BU62" s="5">
        <v>83</v>
      </c>
      <c r="BV62" s="5">
        <v>91</v>
      </c>
      <c r="BW62" s="5">
        <v>111</v>
      </c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</row>
    <row r="63" spans="1:87" ht="14.25">
      <c r="A63" s="39">
        <v>59</v>
      </c>
      <c r="B63" s="40" t="s">
        <v>165</v>
      </c>
      <c r="C63" s="40" t="s">
        <v>86</v>
      </c>
      <c r="D63" s="39">
        <v>2</v>
      </c>
      <c r="E63" s="41">
        <f t="shared" si="22"/>
        <v>125</v>
      </c>
      <c r="F63" s="42">
        <f t="shared" si="23"/>
        <v>109</v>
      </c>
      <c r="G63" s="42">
        <f t="shared" si="24"/>
        <v>104</v>
      </c>
      <c r="H63" s="42">
        <f t="shared" si="25"/>
        <v>90</v>
      </c>
      <c r="I63" s="42">
        <f t="shared" si="26"/>
        <v>80</v>
      </c>
      <c r="J63" s="42">
        <f t="shared" si="27"/>
        <v>161</v>
      </c>
      <c r="K63" s="42">
        <f t="shared" si="28"/>
        <v>153</v>
      </c>
      <c r="L63" s="42">
        <f t="shared" si="29"/>
        <v>145</v>
      </c>
      <c r="M63" s="42">
        <f t="shared" si="30"/>
        <v>138</v>
      </c>
      <c r="N63" s="42">
        <f t="shared" si="31"/>
        <v>136</v>
      </c>
      <c r="O63" s="42">
        <f t="shared" si="32"/>
        <v>134</v>
      </c>
      <c r="P63" s="41">
        <f t="shared" si="33"/>
        <v>100.20588235294117</v>
      </c>
      <c r="Q63" s="5">
        <f t="shared" si="34"/>
        <v>34</v>
      </c>
      <c r="R63" s="5">
        <f t="shared" si="35"/>
        <v>161</v>
      </c>
      <c r="S63" s="5">
        <f t="shared" si="36"/>
        <v>52</v>
      </c>
      <c r="U63" s="5">
        <f t="shared" si="37"/>
        <v>65</v>
      </c>
      <c r="V63" s="5">
        <f t="shared" si="38"/>
        <v>59</v>
      </c>
      <c r="W63" s="5">
        <f t="shared" si="39"/>
        <v>136</v>
      </c>
      <c r="X63" s="5">
        <f t="shared" si="40"/>
        <v>134</v>
      </c>
      <c r="Z63" s="9">
        <v>0</v>
      </c>
      <c r="AA63" s="9">
        <v>0</v>
      </c>
      <c r="AB63" s="9"/>
      <c r="AC63" s="9"/>
      <c r="AD63" s="9"/>
      <c r="AE63" s="9"/>
      <c r="AF63" s="9">
        <v>104</v>
      </c>
      <c r="AG63" s="9">
        <v>90</v>
      </c>
      <c r="AH63" s="9">
        <v>59</v>
      </c>
      <c r="AI63" s="9">
        <v>109</v>
      </c>
      <c r="AJ63" s="9"/>
      <c r="AK63" s="9"/>
      <c r="AL63" s="9">
        <v>65</v>
      </c>
      <c r="AM63" s="9">
        <v>80</v>
      </c>
      <c r="AN63" s="9"/>
      <c r="AO63" s="9"/>
      <c r="AR63" s="56">
        <f t="shared" si="41"/>
        <v>92.5</v>
      </c>
      <c r="AU63" s="56">
        <f t="shared" si="42"/>
        <v>105.6</v>
      </c>
      <c r="AW63" s="77">
        <f t="shared" si="43"/>
        <v>20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5">
        <v>54</v>
      </c>
      <c r="BE63" s="5">
        <v>120</v>
      </c>
      <c r="BF63" s="5">
        <v>128</v>
      </c>
      <c r="BG63" s="5">
        <v>110</v>
      </c>
      <c r="BH63" s="5">
        <v>82</v>
      </c>
      <c r="BI63" s="5">
        <v>89</v>
      </c>
      <c r="BJ63" s="5">
        <v>69</v>
      </c>
      <c r="BK63" s="5">
        <v>136</v>
      </c>
      <c r="BM63" s="56" t="s">
        <v>131</v>
      </c>
      <c r="BP63" s="82">
        <v>130</v>
      </c>
      <c r="BQ63" s="83">
        <v>92</v>
      </c>
      <c r="BR63" s="82">
        <v>77</v>
      </c>
      <c r="BS63" s="82">
        <v>69</v>
      </c>
      <c r="BT63" s="82">
        <v>121</v>
      </c>
      <c r="BU63" s="82">
        <v>53</v>
      </c>
      <c r="BV63" s="82">
        <v>128</v>
      </c>
      <c r="BW63" s="82">
        <v>134</v>
      </c>
      <c r="BX63" s="82">
        <v>161</v>
      </c>
      <c r="BY63" s="82">
        <v>99</v>
      </c>
      <c r="BZ63" s="82">
        <v>95</v>
      </c>
      <c r="CA63" s="82">
        <v>52</v>
      </c>
      <c r="CB63" s="82">
        <v>74</v>
      </c>
      <c r="CC63" s="82">
        <v>145</v>
      </c>
      <c r="CD63" s="82">
        <v>67</v>
      </c>
      <c r="CE63" s="82">
        <v>138</v>
      </c>
      <c r="CF63" s="82">
        <v>74</v>
      </c>
      <c r="CG63" s="82">
        <v>122</v>
      </c>
      <c r="CH63" s="82">
        <v>153</v>
      </c>
      <c r="CI63" s="82">
        <v>128</v>
      </c>
    </row>
    <row r="64" spans="1:87" ht="14.25">
      <c r="A64" s="39">
        <v>60</v>
      </c>
      <c r="B64" s="40" t="s">
        <v>58</v>
      </c>
      <c r="C64" s="40" t="s">
        <v>34</v>
      </c>
      <c r="D64" s="39">
        <v>3</v>
      </c>
      <c r="E64" s="41">
        <f t="shared" si="22"/>
        <v>124.5</v>
      </c>
      <c r="F64" s="42">
        <f t="shared" si="23"/>
        <v>144</v>
      </c>
      <c r="G64" s="42">
        <f t="shared" si="24"/>
        <v>130</v>
      </c>
      <c r="H64" s="42">
        <f t="shared" si="25"/>
        <v>118</v>
      </c>
      <c r="I64" s="42">
        <f t="shared" si="26"/>
        <v>111</v>
      </c>
      <c r="J64" s="42">
        <f t="shared" si="27"/>
        <v>162</v>
      </c>
      <c r="K64" s="42">
        <f t="shared" si="28"/>
        <v>131</v>
      </c>
      <c r="L64" s="42">
        <f t="shared" si="29"/>
        <v>126</v>
      </c>
      <c r="M64" s="42">
        <f t="shared" si="30"/>
        <v>104</v>
      </c>
      <c r="N64" s="42">
        <f t="shared" si="31"/>
        <v>111</v>
      </c>
      <c r="O64" s="42">
        <f t="shared" si="32"/>
        <v>108</v>
      </c>
      <c r="P64" s="41">
        <f t="shared" si="33"/>
        <v>87.06666666666666</v>
      </c>
      <c r="Q64" s="5">
        <f t="shared" si="34"/>
        <v>30</v>
      </c>
      <c r="R64" s="5">
        <f t="shared" si="35"/>
        <v>162</v>
      </c>
      <c r="S64" s="5">
        <f t="shared" si="36"/>
        <v>27</v>
      </c>
      <c r="U64" s="5">
        <f t="shared" si="37"/>
        <v>111</v>
      </c>
      <c r="V64" s="5">
        <f t="shared" si="38"/>
        <v>108</v>
      </c>
      <c r="W64" s="5">
        <f t="shared" si="39"/>
        <v>101</v>
      </c>
      <c r="X64" s="5">
        <f t="shared" si="40"/>
        <v>94</v>
      </c>
      <c r="Z64" s="9">
        <v>0</v>
      </c>
      <c r="AA64" s="9">
        <v>0</v>
      </c>
      <c r="AB64" s="9">
        <v>130</v>
      </c>
      <c r="AC64" s="9">
        <v>83</v>
      </c>
      <c r="AD64" s="9">
        <v>111</v>
      </c>
      <c r="AE64" s="9">
        <v>108</v>
      </c>
      <c r="AF64" s="9"/>
      <c r="AG64" s="9"/>
      <c r="AH64" s="9">
        <v>57</v>
      </c>
      <c r="AI64" s="9">
        <v>118</v>
      </c>
      <c r="AJ64" s="9">
        <v>93</v>
      </c>
      <c r="AK64" s="9">
        <v>144</v>
      </c>
      <c r="AL64" s="9">
        <v>85</v>
      </c>
      <c r="AM64" s="9">
        <v>111</v>
      </c>
      <c r="AN64" s="9">
        <v>45</v>
      </c>
      <c r="AO64" s="9">
        <v>43</v>
      </c>
      <c r="AR64" s="56">
        <f t="shared" si="41"/>
        <v>85.875</v>
      </c>
      <c r="AU64" s="56">
        <f t="shared" si="42"/>
        <v>88.42857142857143</v>
      </c>
      <c r="AW64" s="77">
        <f t="shared" si="43"/>
        <v>14</v>
      </c>
      <c r="AX64" s="2">
        <v>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5"/>
      <c r="BE64" s="5"/>
      <c r="BF64" s="5">
        <v>50</v>
      </c>
      <c r="BG64" s="5">
        <v>27</v>
      </c>
      <c r="BH64" s="5"/>
      <c r="BI64" s="5"/>
      <c r="BJ64" s="5">
        <v>104</v>
      </c>
      <c r="BK64" s="5">
        <v>65</v>
      </c>
      <c r="BM64" s="56" t="s">
        <v>132</v>
      </c>
      <c r="BP64" s="5">
        <v>67</v>
      </c>
      <c r="BQ64" s="9">
        <v>94</v>
      </c>
      <c r="BR64" s="5">
        <v>101</v>
      </c>
      <c r="BS64" s="5">
        <v>126</v>
      </c>
      <c r="BT64" s="5">
        <v>94</v>
      </c>
      <c r="BU64" s="5">
        <v>77</v>
      </c>
      <c r="BV64" s="5">
        <v>131</v>
      </c>
      <c r="BW64" s="5">
        <v>162</v>
      </c>
      <c r="BX64" s="5">
        <v>87</v>
      </c>
      <c r="BY64" s="5">
        <v>79</v>
      </c>
      <c r="BZ64" s="5">
        <v>44</v>
      </c>
      <c r="CA64" s="5">
        <v>70</v>
      </c>
      <c r="CB64" s="5">
        <v>73</v>
      </c>
      <c r="CC64" s="5">
        <v>33</v>
      </c>
      <c r="CD64" s="5"/>
      <c r="CE64" s="5"/>
      <c r="CF64" s="5"/>
      <c r="CG64" s="5"/>
      <c r="CH64" s="5"/>
      <c r="CI64" s="5"/>
    </row>
    <row r="65" spans="1:87" ht="14.25">
      <c r="A65" s="39">
        <v>61</v>
      </c>
      <c r="B65" s="40" t="s">
        <v>107</v>
      </c>
      <c r="C65" s="40" t="s">
        <v>86</v>
      </c>
      <c r="D65" s="39" t="s">
        <v>166</v>
      </c>
      <c r="E65" s="41">
        <f t="shared" si="22"/>
        <v>124</v>
      </c>
      <c r="F65" s="42">
        <f t="shared" si="23"/>
        <v>98</v>
      </c>
      <c r="G65" s="42">
        <f t="shared" si="24"/>
        <v>76</v>
      </c>
      <c r="H65" s="42">
        <f t="shared" si="25"/>
        <v>76</v>
      </c>
      <c r="I65" s="42">
        <f t="shared" si="26"/>
        <v>75</v>
      </c>
      <c r="J65" s="42">
        <f t="shared" si="27"/>
        <v>197</v>
      </c>
      <c r="K65" s="42">
        <f t="shared" si="28"/>
        <v>161</v>
      </c>
      <c r="L65" s="42">
        <f t="shared" si="29"/>
        <v>144</v>
      </c>
      <c r="M65" s="42">
        <f t="shared" si="30"/>
        <v>139</v>
      </c>
      <c r="N65" s="42">
        <f t="shared" si="31"/>
        <v>139</v>
      </c>
      <c r="O65" s="42">
        <f t="shared" si="32"/>
        <v>135</v>
      </c>
      <c r="P65" s="41">
        <f t="shared" si="33"/>
        <v>103.25</v>
      </c>
      <c r="Q65" s="5">
        <f t="shared" si="34"/>
        <v>24</v>
      </c>
      <c r="R65" s="5">
        <f t="shared" si="35"/>
        <v>197</v>
      </c>
      <c r="S65" s="5">
        <f t="shared" si="36"/>
        <v>48</v>
      </c>
      <c r="U65" s="5">
        <f t="shared" si="37"/>
        <v>0</v>
      </c>
      <c r="V65" s="5">
        <f t="shared" si="38"/>
        <v>0</v>
      </c>
      <c r="W65" s="5">
        <f t="shared" si="39"/>
        <v>139</v>
      </c>
      <c r="X65" s="5">
        <f t="shared" si="40"/>
        <v>135</v>
      </c>
      <c r="Z65" s="9">
        <v>0</v>
      </c>
      <c r="AA65" s="9">
        <v>0</v>
      </c>
      <c r="AB65" s="9"/>
      <c r="AC65" s="9"/>
      <c r="AD65" s="9"/>
      <c r="AE65" s="9"/>
      <c r="AF65" s="9"/>
      <c r="AG65" s="9"/>
      <c r="AH65" s="9">
        <v>98</v>
      </c>
      <c r="AI65" s="9">
        <v>76</v>
      </c>
      <c r="AJ65" s="9"/>
      <c r="AK65" s="9"/>
      <c r="AL65" s="9">
        <v>76</v>
      </c>
      <c r="AM65" s="9">
        <v>75</v>
      </c>
      <c r="AN65" s="9"/>
      <c r="AO65" s="9"/>
      <c r="AR65" s="56">
        <f t="shared" si="41"/>
        <v>75.33333333333333</v>
      </c>
      <c r="AU65" s="56">
        <f t="shared" si="42"/>
        <v>112.55555555555556</v>
      </c>
      <c r="AW65" s="77">
        <f t="shared" si="43"/>
        <v>18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  <c r="BD65" s="5"/>
      <c r="BE65" s="5"/>
      <c r="BF65" s="5"/>
      <c r="BG65" s="5"/>
      <c r="BH65" s="5">
        <v>79</v>
      </c>
      <c r="BI65" s="5">
        <v>48</v>
      </c>
      <c r="BJ65" s="5"/>
      <c r="BK65" s="5"/>
      <c r="BM65" s="56" t="s">
        <v>131</v>
      </c>
      <c r="BP65" s="5">
        <v>135</v>
      </c>
      <c r="BQ65" s="9">
        <v>139</v>
      </c>
      <c r="BR65" s="5">
        <v>112</v>
      </c>
      <c r="BS65" s="5">
        <v>105</v>
      </c>
      <c r="BT65" s="5">
        <v>72</v>
      </c>
      <c r="BU65" s="5">
        <v>62</v>
      </c>
      <c r="BV65" s="5">
        <v>111</v>
      </c>
      <c r="BW65" s="5">
        <v>98</v>
      </c>
      <c r="BX65" s="5">
        <v>133</v>
      </c>
      <c r="BY65" s="5">
        <v>197</v>
      </c>
      <c r="BZ65" s="5">
        <v>144</v>
      </c>
      <c r="CA65" s="5">
        <v>95</v>
      </c>
      <c r="CB65" s="5">
        <v>57</v>
      </c>
      <c r="CC65" s="5">
        <v>94</v>
      </c>
      <c r="CD65" s="5">
        <v>72</v>
      </c>
      <c r="CE65" s="5">
        <v>100</v>
      </c>
      <c r="CF65" s="5">
        <v>161</v>
      </c>
      <c r="CG65" s="5">
        <v>139</v>
      </c>
      <c r="CH65" s="5"/>
      <c r="CI65" s="5"/>
    </row>
    <row r="66" spans="1:87" ht="14.25">
      <c r="A66" s="39">
        <v>62</v>
      </c>
      <c r="B66" s="40" t="s">
        <v>54</v>
      </c>
      <c r="C66" s="40" t="s">
        <v>41</v>
      </c>
      <c r="D66" s="39">
        <v>2</v>
      </c>
      <c r="E66" s="41">
        <f t="shared" si="22"/>
        <v>123.6</v>
      </c>
      <c r="F66" s="42">
        <f t="shared" si="23"/>
        <v>149</v>
      </c>
      <c r="G66" s="42">
        <f t="shared" si="24"/>
        <v>115</v>
      </c>
      <c r="H66" s="42">
        <f t="shared" si="25"/>
        <v>113</v>
      </c>
      <c r="I66" s="42">
        <f t="shared" si="26"/>
        <v>109</v>
      </c>
      <c r="J66" s="42">
        <f t="shared" si="27"/>
        <v>154</v>
      </c>
      <c r="K66" s="42">
        <f t="shared" si="28"/>
        <v>138</v>
      </c>
      <c r="L66" s="42">
        <f t="shared" si="29"/>
        <v>121</v>
      </c>
      <c r="M66" s="42">
        <f t="shared" si="30"/>
        <v>119</v>
      </c>
      <c r="N66" s="42">
        <f t="shared" si="31"/>
        <v>110</v>
      </c>
      <c r="O66" s="42">
        <f t="shared" si="32"/>
        <v>108</v>
      </c>
      <c r="P66" s="41">
        <f t="shared" si="33"/>
        <v>96.46153846153847</v>
      </c>
      <c r="Q66" s="5">
        <f t="shared" si="34"/>
        <v>26</v>
      </c>
      <c r="R66" s="5">
        <f t="shared" si="35"/>
        <v>154</v>
      </c>
      <c r="S66" s="5">
        <f t="shared" si="36"/>
        <v>45</v>
      </c>
      <c r="U66" s="5">
        <f t="shared" si="37"/>
        <v>102</v>
      </c>
      <c r="V66" s="5">
        <f t="shared" si="38"/>
        <v>94</v>
      </c>
      <c r="W66" s="5">
        <f t="shared" si="39"/>
        <v>110</v>
      </c>
      <c r="X66" s="5">
        <f t="shared" si="40"/>
        <v>108</v>
      </c>
      <c r="Z66" s="9">
        <v>0</v>
      </c>
      <c r="AA66" s="9">
        <v>0</v>
      </c>
      <c r="AB66" s="9"/>
      <c r="AC66" s="9"/>
      <c r="AD66" s="9">
        <v>115</v>
      </c>
      <c r="AE66" s="9">
        <v>113</v>
      </c>
      <c r="AF66" s="9"/>
      <c r="AG66" s="9"/>
      <c r="AH66" s="9">
        <v>109</v>
      </c>
      <c r="AI66" s="9">
        <v>94</v>
      </c>
      <c r="AJ66" s="9">
        <v>81</v>
      </c>
      <c r="AK66" s="9">
        <v>149</v>
      </c>
      <c r="AL66" s="9"/>
      <c r="AM66" s="9"/>
      <c r="AN66" s="9">
        <v>64</v>
      </c>
      <c r="AO66" s="9">
        <v>102</v>
      </c>
      <c r="AR66" s="56">
        <f t="shared" si="41"/>
        <v>95.91666666666667</v>
      </c>
      <c r="AU66" s="56">
        <f t="shared" si="42"/>
        <v>96.92857142857143</v>
      </c>
      <c r="AW66" s="77">
        <f t="shared" si="43"/>
        <v>14</v>
      </c>
      <c r="AX66" s="2">
        <v>0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5">
        <v>45</v>
      </c>
      <c r="BE66" s="5">
        <v>102</v>
      </c>
      <c r="BF66" s="5"/>
      <c r="BG66" s="5"/>
      <c r="BH66" s="5"/>
      <c r="BI66" s="5"/>
      <c r="BJ66" s="5">
        <v>67</v>
      </c>
      <c r="BK66" s="5">
        <v>110</v>
      </c>
      <c r="BM66" s="56" t="s">
        <v>132</v>
      </c>
      <c r="BP66" s="5">
        <v>121</v>
      </c>
      <c r="BQ66" s="9">
        <v>68</v>
      </c>
      <c r="BR66" s="5">
        <v>82</v>
      </c>
      <c r="BS66" s="5">
        <v>92</v>
      </c>
      <c r="BT66" s="5">
        <v>65</v>
      </c>
      <c r="BU66" s="5">
        <v>108</v>
      </c>
      <c r="BV66" s="5">
        <v>99</v>
      </c>
      <c r="BW66" s="5">
        <v>138</v>
      </c>
      <c r="BX66" s="5">
        <v>119</v>
      </c>
      <c r="BY66" s="5">
        <v>71</v>
      </c>
      <c r="BZ66" s="5">
        <v>80</v>
      </c>
      <c r="CA66" s="5">
        <v>85</v>
      </c>
      <c r="CB66" s="5">
        <v>154</v>
      </c>
      <c r="CC66" s="5">
        <v>75</v>
      </c>
      <c r="CD66" s="5"/>
      <c r="CE66" s="5"/>
      <c r="CF66" s="5"/>
      <c r="CG66" s="5"/>
      <c r="CH66" s="5"/>
      <c r="CI66" s="5"/>
    </row>
    <row r="67" spans="1:87" ht="14.25" customHeight="1">
      <c r="A67" s="39">
        <v>63</v>
      </c>
      <c r="B67" s="40" t="s">
        <v>25</v>
      </c>
      <c r="C67" s="40" t="s">
        <v>133</v>
      </c>
      <c r="D67" s="39">
        <v>2</v>
      </c>
      <c r="E67" s="41">
        <f t="shared" si="22"/>
        <v>123.2</v>
      </c>
      <c r="F67" s="42">
        <f t="shared" si="23"/>
        <v>116</v>
      </c>
      <c r="G67" s="42">
        <f t="shared" si="24"/>
        <v>115</v>
      </c>
      <c r="H67" s="42">
        <f t="shared" si="25"/>
        <v>111</v>
      </c>
      <c r="I67" s="42">
        <f t="shared" si="26"/>
        <v>109</v>
      </c>
      <c r="J67" s="42">
        <f t="shared" si="27"/>
        <v>154</v>
      </c>
      <c r="K67" s="42">
        <f t="shared" si="28"/>
        <v>137</v>
      </c>
      <c r="L67" s="42">
        <f t="shared" si="29"/>
        <v>131</v>
      </c>
      <c r="M67" s="42">
        <f t="shared" si="30"/>
        <v>125</v>
      </c>
      <c r="N67" s="42">
        <f t="shared" si="31"/>
        <v>123</v>
      </c>
      <c r="O67" s="42">
        <f t="shared" si="32"/>
        <v>111</v>
      </c>
      <c r="P67" s="41">
        <f t="shared" si="33"/>
        <v>101.42307692307692</v>
      </c>
      <c r="Q67" s="5">
        <f t="shared" si="34"/>
        <v>26</v>
      </c>
      <c r="R67" s="5">
        <f t="shared" si="35"/>
        <v>154</v>
      </c>
      <c r="S67" s="5">
        <f t="shared" si="36"/>
        <v>44</v>
      </c>
      <c r="U67" s="5">
        <f t="shared" si="37"/>
        <v>108</v>
      </c>
      <c r="V67" s="5">
        <f t="shared" si="38"/>
        <v>103</v>
      </c>
      <c r="W67" s="5">
        <f t="shared" si="39"/>
        <v>123</v>
      </c>
      <c r="X67" s="5">
        <f t="shared" si="40"/>
        <v>111</v>
      </c>
      <c r="Z67" s="9">
        <v>0</v>
      </c>
      <c r="AA67" s="9">
        <v>0</v>
      </c>
      <c r="AB67" s="9">
        <v>44</v>
      </c>
      <c r="AC67" s="9">
        <v>101</v>
      </c>
      <c r="AD67" s="9">
        <v>109</v>
      </c>
      <c r="AE67" s="9">
        <v>116</v>
      </c>
      <c r="AF67" s="9">
        <v>108</v>
      </c>
      <c r="AG67" s="9">
        <v>83</v>
      </c>
      <c r="AH67" s="9"/>
      <c r="AI67" s="9"/>
      <c r="AJ67" s="9">
        <v>111</v>
      </c>
      <c r="AK67" s="9">
        <v>91</v>
      </c>
      <c r="AL67" s="9">
        <v>66</v>
      </c>
      <c r="AM67" s="9">
        <v>72</v>
      </c>
      <c r="AN67" s="9">
        <v>103</v>
      </c>
      <c r="AO67" s="9">
        <v>115</v>
      </c>
      <c r="AR67" s="56">
        <f t="shared" si="41"/>
        <v>98.61111111111111</v>
      </c>
      <c r="AU67" s="56">
        <f t="shared" si="42"/>
        <v>107.75</v>
      </c>
      <c r="AW67" s="77">
        <f t="shared" si="43"/>
        <v>8</v>
      </c>
      <c r="AX67" s="2">
        <v>0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5">
        <v>137</v>
      </c>
      <c r="BE67" s="5">
        <v>125</v>
      </c>
      <c r="BF67" s="5">
        <v>80</v>
      </c>
      <c r="BG67" s="5">
        <v>131</v>
      </c>
      <c r="BH67" s="5">
        <v>89</v>
      </c>
      <c r="BI67" s="5">
        <v>94</v>
      </c>
      <c r="BJ67" s="5"/>
      <c r="BK67" s="5"/>
      <c r="BM67" s="56" t="s">
        <v>132</v>
      </c>
      <c r="BP67" s="5">
        <v>111</v>
      </c>
      <c r="BQ67" s="9">
        <v>91</v>
      </c>
      <c r="BR67" s="5">
        <v>123</v>
      </c>
      <c r="BS67" s="5">
        <v>99</v>
      </c>
      <c r="BT67" s="5">
        <v>105</v>
      </c>
      <c r="BU67" s="5">
        <v>154</v>
      </c>
      <c r="BV67" s="5">
        <v>97</v>
      </c>
      <c r="BW67" s="5">
        <v>82</v>
      </c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</row>
    <row r="68" spans="1:87" ht="14.25">
      <c r="A68" s="39">
        <v>64</v>
      </c>
      <c r="B68" s="40" t="s">
        <v>51</v>
      </c>
      <c r="C68" s="40" t="s">
        <v>87</v>
      </c>
      <c r="D68" s="39">
        <v>2</v>
      </c>
      <c r="E68" s="41">
        <f t="shared" si="22"/>
        <v>122.5</v>
      </c>
      <c r="F68" s="42">
        <f t="shared" si="23"/>
        <v>188</v>
      </c>
      <c r="G68" s="42">
        <f t="shared" si="24"/>
        <v>111</v>
      </c>
      <c r="H68" s="42">
        <f t="shared" si="25"/>
        <v>109</v>
      </c>
      <c r="I68" s="42">
        <f t="shared" si="26"/>
        <v>102</v>
      </c>
      <c r="J68" s="42">
        <f t="shared" si="27"/>
        <v>138</v>
      </c>
      <c r="K68" s="42">
        <f t="shared" si="28"/>
        <v>125</v>
      </c>
      <c r="L68" s="42">
        <f t="shared" si="29"/>
        <v>122</v>
      </c>
      <c r="M68" s="42">
        <f t="shared" si="30"/>
        <v>122</v>
      </c>
      <c r="N68" s="42">
        <f t="shared" si="31"/>
        <v>104</v>
      </c>
      <c r="O68" s="42">
        <f t="shared" si="32"/>
        <v>104</v>
      </c>
      <c r="P68" s="41">
        <f t="shared" si="33"/>
        <v>86.21052631578948</v>
      </c>
      <c r="Q68" s="5">
        <f t="shared" si="34"/>
        <v>38</v>
      </c>
      <c r="R68" s="5">
        <f t="shared" si="35"/>
        <v>188</v>
      </c>
      <c r="S68" s="5">
        <f t="shared" si="36"/>
        <v>43</v>
      </c>
      <c r="U68" s="5">
        <f t="shared" si="37"/>
        <v>100</v>
      </c>
      <c r="V68" s="5">
        <f t="shared" si="38"/>
        <v>99</v>
      </c>
      <c r="W68" s="5">
        <f t="shared" si="39"/>
        <v>104</v>
      </c>
      <c r="X68" s="5">
        <f t="shared" si="40"/>
        <v>104</v>
      </c>
      <c r="Z68" s="9">
        <v>0</v>
      </c>
      <c r="AA68" s="9">
        <v>0</v>
      </c>
      <c r="AB68" s="9">
        <v>100</v>
      </c>
      <c r="AC68" s="9">
        <v>57</v>
      </c>
      <c r="AD68" s="9">
        <v>47</v>
      </c>
      <c r="AE68" s="9">
        <v>65</v>
      </c>
      <c r="AF68" s="9"/>
      <c r="AG68" s="9"/>
      <c r="AH68" s="9">
        <v>188</v>
      </c>
      <c r="AI68" s="9">
        <v>109</v>
      </c>
      <c r="AJ68" s="9">
        <v>99</v>
      </c>
      <c r="AK68" s="9">
        <v>111</v>
      </c>
      <c r="AL68" s="9"/>
      <c r="AM68" s="9"/>
      <c r="AN68" s="9">
        <v>61</v>
      </c>
      <c r="AO68" s="9">
        <v>102</v>
      </c>
      <c r="AR68" s="56">
        <f t="shared" si="41"/>
        <v>85.55555555555556</v>
      </c>
      <c r="AU68" s="56">
        <f t="shared" si="42"/>
        <v>86.8</v>
      </c>
      <c r="AW68" s="77">
        <f t="shared" si="43"/>
        <v>20</v>
      </c>
      <c r="AX68" s="2">
        <v>0</v>
      </c>
      <c r="AY68" s="2">
        <v>0</v>
      </c>
      <c r="AZ68" s="2">
        <v>0</v>
      </c>
      <c r="BA68" s="2">
        <v>0</v>
      </c>
      <c r="BB68" s="2">
        <v>0</v>
      </c>
      <c r="BC68" s="2">
        <v>0</v>
      </c>
      <c r="BD68" s="5">
        <v>96</v>
      </c>
      <c r="BE68" s="5">
        <v>88</v>
      </c>
      <c r="BF68" s="5">
        <v>79</v>
      </c>
      <c r="BG68" s="5">
        <v>71</v>
      </c>
      <c r="BH68" s="5">
        <v>43</v>
      </c>
      <c r="BI68" s="5">
        <v>64</v>
      </c>
      <c r="BJ68" s="5">
        <v>83</v>
      </c>
      <c r="BK68" s="5">
        <v>77</v>
      </c>
      <c r="BM68" s="56" t="s">
        <v>131</v>
      </c>
      <c r="BP68" s="82">
        <v>104</v>
      </c>
      <c r="BQ68" s="83">
        <v>81</v>
      </c>
      <c r="BR68" s="82">
        <v>122</v>
      </c>
      <c r="BS68" s="82">
        <v>72</v>
      </c>
      <c r="BT68" s="82">
        <v>61</v>
      </c>
      <c r="BU68" s="82">
        <v>122</v>
      </c>
      <c r="BV68" s="82">
        <v>87</v>
      </c>
      <c r="BW68" s="82">
        <v>51</v>
      </c>
      <c r="BX68" s="82">
        <v>104</v>
      </c>
      <c r="BY68" s="82">
        <v>68</v>
      </c>
      <c r="BZ68" s="82">
        <v>58</v>
      </c>
      <c r="CA68" s="82">
        <v>81</v>
      </c>
      <c r="CB68" s="82">
        <v>78</v>
      </c>
      <c r="CC68" s="82">
        <v>77</v>
      </c>
      <c r="CD68" s="82">
        <v>92</v>
      </c>
      <c r="CE68" s="82">
        <v>84</v>
      </c>
      <c r="CF68" s="82">
        <v>125</v>
      </c>
      <c r="CG68" s="82">
        <v>59</v>
      </c>
      <c r="CH68" s="82">
        <v>138</v>
      </c>
      <c r="CI68" s="82">
        <v>72</v>
      </c>
    </row>
    <row r="69" spans="1:87" ht="14.25">
      <c r="A69" s="39">
        <v>65</v>
      </c>
      <c r="B69" s="40" t="s">
        <v>172</v>
      </c>
      <c r="C69" s="40" t="s">
        <v>170</v>
      </c>
      <c r="D69" s="39">
        <v>1</v>
      </c>
      <c r="E69" s="41">
        <f aca="true" t="shared" si="44" ref="E69:E100">AVERAGE(F69:O69)</f>
        <v>122</v>
      </c>
      <c r="F69" s="42">
        <f aca="true" t="shared" si="45" ref="F69:F100">LARGE(Z69:AO69,1)</f>
        <v>121</v>
      </c>
      <c r="G69" s="42">
        <f aca="true" t="shared" si="46" ref="G69:G100">LARGE(Z69:AO69,2)</f>
        <v>88</v>
      </c>
      <c r="H69" s="42">
        <f aca="true" t="shared" si="47" ref="H69:H100">LARGE(Z69:AO69,3)</f>
        <v>78</v>
      </c>
      <c r="I69" s="42">
        <f aca="true" t="shared" si="48" ref="I69:I100">LARGE(Z69:AO69,4)</f>
        <v>55</v>
      </c>
      <c r="J69" s="42">
        <f aca="true" t="shared" si="49" ref="J69:J100">LARGE(BD69:CI69,1)</f>
        <v>168</v>
      </c>
      <c r="K69" s="42">
        <f aca="true" t="shared" si="50" ref="K69:K100">LARGE(BD69:CI69,2)</f>
        <v>153</v>
      </c>
      <c r="L69" s="42">
        <f aca="true" t="shared" si="51" ref="L69:L100">LARGE(BD69:CI69,3)</f>
        <v>149</v>
      </c>
      <c r="M69" s="42">
        <f aca="true" t="shared" si="52" ref="M69:M100">LARGE(BD69:CI69,4)</f>
        <v>137</v>
      </c>
      <c r="N69" s="42">
        <f aca="true" t="shared" si="53" ref="N69:N100">LARGE(U69:X69,1)</f>
        <v>137</v>
      </c>
      <c r="O69" s="42">
        <f aca="true" t="shared" si="54" ref="O69:O100">LARGE(U69:X69,2)</f>
        <v>134</v>
      </c>
      <c r="P69" s="41">
        <f aca="true" t="shared" si="55" ref="P69:P100">AVERAGE(AB69:AO69,BD69:BK69,BO69:CI69)</f>
        <v>110.77777777777777</v>
      </c>
      <c r="Q69" s="5">
        <f aca="true" t="shared" si="56" ref="Q69:Q100">COUNT(AB69:AO69,BD69:BK69,BO69:CI69)</f>
        <v>18</v>
      </c>
      <c r="R69" s="5">
        <f aca="true" t="shared" si="57" ref="R69:R100">MAX(Z69:AO69,BD69:CI69)</f>
        <v>168</v>
      </c>
      <c r="S69" s="5">
        <f aca="true" t="shared" si="58" ref="S69:S100">MIN(AB69:AO69,BD69:CI69)</f>
        <v>54</v>
      </c>
      <c r="U69" s="5">
        <f aca="true" t="shared" si="59" ref="U69:U100">LARGE(Z69:AO69,5)</f>
        <v>0</v>
      </c>
      <c r="V69" s="5">
        <f aca="true" t="shared" si="60" ref="V69:V100">LARGE(Z69:AO69,6)</f>
        <v>0</v>
      </c>
      <c r="W69" s="5">
        <f aca="true" t="shared" si="61" ref="W69:W100">LARGE(AX69:CI69,5)</f>
        <v>137</v>
      </c>
      <c r="X69" s="5">
        <f aca="true" t="shared" si="62" ref="X69:X100">LARGE(AX69:CI69,6)</f>
        <v>134</v>
      </c>
      <c r="Z69" s="9">
        <v>0</v>
      </c>
      <c r="AA69" s="9">
        <v>0</v>
      </c>
      <c r="AB69" s="9"/>
      <c r="AC69" s="9"/>
      <c r="AD69" s="9"/>
      <c r="AE69" s="9"/>
      <c r="AF69" s="9"/>
      <c r="AG69" s="9"/>
      <c r="AH69" s="9"/>
      <c r="AI69" s="9"/>
      <c r="AJ69" s="9">
        <v>121</v>
      </c>
      <c r="AK69" s="9">
        <v>88</v>
      </c>
      <c r="AL69" s="9">
        <v>78</v>
      </c>
      <c r="AM69" s="9">
        <v>55</v>
      </c>
      <c r="AN69" s="9"/>
      <c r="AO69" s="9"/>
      <c r="AR69" s="56">
        <f aca="true" t="shared" si="63" ref="AR69:AR100">AVERAGE(AB69:AO69,BD69:BK69)</f>
        <v>85.5</v>
      </c>
      <c r="AU69" s="56">
        <f aca="true" t="shared" si="64" ref="AU69:AU100">AVERAGE(BO69:CI69)</f>
        <v>118</v>
      </c>
      <c r="AW69" s="77">
        <f aca="true" t="shared" si="65" ref="AW69:AW100">COUNT(BP69:CI69)</f>
        <v>14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5"/>
      <c r="BE69" s="5"/>
      <c r="BF69" s="5"/>
      <c r="BG69" s="5"/>
      <c r="BH69" s="5"/>
      <c r="BI69" s="5"/>
      <c r="BJ69" s="5"/>
      <c r="BK69" s="5"/>
      <c r="BM69" s="56" t="s">
        <v>132</v>
      </c>
      <c r="BP69" s="5">
        <v>54</v>
      </c>
      <c r="BQ69" s="9">
        <v>113</v>
      </c>
      <c r="BR69" s="5">
        <v>99</v>
      </c>
      <c r="BS69" s="5">
        <v>149</v>
      </c>
      <c r="BT69" s="5">
        <v>126</v>
      </c>
      <c r="BU69" s="5">
        <v>137</v>
      </c>
      <c r="BV69" s="5">
        <v>121</v>
      </c>
      <c r="BW69" s="5">
        <v>91</v>
      </c>
      <c r="BX69" s="5">
        <v>168</v>
      </c>
      <c r="BY69" s="5">
        <v>77</v>
      </c>
      <c r="BZ69" s="5">
        <v>93</v>
      </c>
      <c r="CA69" s="5">
        <v>137</v>
      </c>
      <c r="CB69" s="5">
        <v>153</v>
      </c>
      <c r="CC69" s="5">
        <v>134</v>
      </c>
      <c r="CD69" s="5"/>
      <c r="CE69" s="5"/>
      <c r="CF69" s="5"/>
      <c r="CG69" s="5"/>
      <c r="CH69" s="5"/>
      <c r="CI69" s="5"/>
    </row>
    <row r="70" spans="1:87" ht="14.25">
      <c r="A70" s="39">
        <v>66</v>
      </c>
      <c r="B70" s="40" t="s">
        <v>85</v>
      </c>
      <c r="C70" s="40" t="s">
        <v>88</v>
      </c>
      <c r="D70" s="39">
        <v>3</v>
      </c>
      <c r="E70" s="41">
        <f t="shared" si="44"/>
        <v>121.9</v>
      </c>
      <c r="F70" s="42">
        <f t="shared" si="45"/>
        <v>157</v>
      </c>
      <c r="G70" s="42">
        <f t="shared" si="46"/>
        <v>130</v>
      </c>
      <c r="H70" s="42">
        <f t="shared" si="47"/>
        <v>121</v>
      </c>
      <c r="I70" s="42">
        <f t="shared" si="48"/>
        <v>109</v>
      </c>
      <c r="J70" s="42">
        <f t="shared" si="49"/>
        <v>128</v>
      </c>
      <c r="K70" s="42">
        <f t="shared" si="50"/>
        <v>127</v>
      </c>
      <c r="L70" s="42">
        <f t="shared" si="51"/>
        <v>118</v>
      </c>
      <c r="M70" s="42">
        <f t="shared" si="52"/>
        <v>115</v>
      </c>
      <c r="N70" s="42">
        <f t="shared" si="53"/>
        <v>108</v>
      </c>
      <c r="O70" s="42">
        <f t="shared" si="54"/>
        <v>106</v>
      </c>
      <c r="P70" s="41">
        <f t="shared" si="55"/>
        <v>86.36842105263158</v>
      </c>
      <c r="Q70" s="5">
        <f t="shared" si="56"/>
        <v>38</v>
      </c>
      <c r="R70" s="5">
        <f t="shared" si="57"/>
        <v>157</v>
      </c>
      <c r="S70" s="5">
        <f t="shared" si="58"/>
        <v>34</v>
      </c>
      <c r="U70" s="5">
        <f t="shared" si="59"/>
        <v>108</v>
      </c>
      <c r="V70" s="5">
        <f t="shared" si="60"/>
        <v>106</v>
      </c>
      <c r="W70" s="5">
        <f t="shared" si="61"/>
        <v>106</v>
      </c>
      <c r="X70" s="5">
        <f t="shared" si="62"/>
        <v>104</v>
      </c>
      <c r="Z70" s="9">
        <v>0</v>
      </c>
      <c r="AA70" s="9">
        <v>0</v>
      </c>
      <c r="AB70" s="9">
        <v>106</v>
      </c>
      <c r="AC70" s="9">
        <v>88</v>
      </c>
      <c r="AD70" s="9">
        <v>84</v>
      </c>
      <c r="AE70" s="9">
        <v>157</v>
      </c>
      <c r="AF70" s="9">
        <v>109</v>
      </c>
      <c r="AG70" s="9">
        <v>40</v>
      </c>
      <c r="AH70" s="9">
        <v>121</v>
      </c>
      <c r="AI70" s="9">
        <v>130</v>
      </c>
      <c r="AJ70" s="9"/>
      <c r="AK70" s="9"/>
      <c r="AL70" s="9">
        <v>108</v>
      </c>
      <c r="AM70" s="9">
        <v>65</v>
      </c>
      <c r="AN70" s="9"/>
      <c r="AO70" s="9"/>
      <c r="AR70" s="56">
        <f t="shared" si="63"/>
        <v>92.72222222222223</v>
      </c>
      <c r="AU70" s="56">
        <f t="shared" si="64"/>
        <v>80.65</v>
      </c>
      <c r="AW70" s="77">
        <f t="shared" si="65"/>
        <v>20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  <c r="BD70" s="5">
        <v>81</v>
      </c>
      <c r="BE70" s="5">
        <v>115</v>
      </c>
      <c r="BF70" s="5">
        <v>45</v>
      </c>
      <c r="BG70" s="5">
        <v>90</v>
      </c>
      <c r="BH70" s="5">
        <v>101</v>
      </c>
      <c r="BI70" s="5">
        <v>88</v>
      </c>
      <c r="BJ70" s="5">
        <v>79</v>
      </c>
      <c r="BK70" s="5">
        <v>62</v>
      </c>
      <c r="BM70" s="56" t="s">
        <v>131</v>
      </c>
      <c r="BP70" s="82">
        <v>77</v>
      </c>
      <c r="BQ70" s="83">
        <v>55</v>
      </c>
      <c r="BR70" s="82">
        <v>34</v>
      </c>
      <c r="BS70" s="82">
        <v>74</v>
      </c>
      <c r="BT70" s="82">
        <v>128</v>
      </c>
      <c r="BU70" s="82">
        <v>118</v>
      </c>
      <c r="BV70" s="82">
        <v>88</v>
      </c>
      <c r="BW70" s="82">
        <v>68</v>
      </c>
      <c r="BX70" s="82">
        <v>43</v>
      </c>
      <c r="BY70" s="82">
        <v>106</v>
      </c>
      <c r="BZ70" s="82">
        <v>127</v>
      </c>
      <c r="CA70" s="82">
        <v>104</v>
      </c>
      <c r="CB70" s="82">
        <v>66</v>
      </c>
      <c r="CC70" s="82">
        <v>84</v>
      </c>
      <c r="CD70" s="82">
        <v>52</v>
      </c>
      <c r="CE70" s="82">
        <v>82</v>
      </c>
      <c r="CF70" s="82">
        <v>77</v>
      </c>
      <c r="CG70" s="82">
        <v>54</v>
      </c>
      <c r="CH70" s="82">
        <v>78</v>
      </c>
      <c r="CI70" s="82">
        <v>98</v>
      </c>
    </row>
    <row r="71" spans="1:87" ht="14.25">
      <c r="A71" s="39">
        <v>67</v>
      </c>
      <c r="B71" s="40" t="s">
        <v>30</v>
      </c>
      <c r="C71" s="40" t="s">
        <v>87</v>
      </c>
      <c r="D71" s="39">
        <v>3</v>
      </c>
      <c r="E71" s="41">
        <f t="shared" si="44"/>
        <v>120.6</v>
      </c>
      <c r="F71" s="42">
        <f t="shared" si="45"/>
        <v>161</v>
      </c>
      <c r="G71" s="42">
        <f t="shared" si="46"/>
        <v>138</v>
      </c>
      <c r="H71" s="42">
        <f t="shared" si="47"/>
        <v>98</v>
      </c>
      <c r="I71" s="42">
        <f t="shared" si="48"/>
        <v>96</v>
      </c>
      <c r="J71" s="42">
        <f t="shared" si="49"/>
        <v>126</v>
      </c>
      <c r="K71" s="42">
        <f t="shared" si="50"/>
        <v>122</v>
      </c>
      <c r="L71" s="42">
        <f t="shared" si="51"/>
        <v>119</v>
      </c>
      <c r="M71" s="42">
        <f t="shared" si="52"/>
        <v>117</v>
      </c>
      <c r="N71" s="42">
        <f t="shared" si="53"/>
        <v>115</v>
      </c>
      <c r="O71" s="42">
        <f t="shared" si="54"/>
        <v>114</v>
      </c>
      <c r="P71" s="41">
        <f t="shared" si="55"/>
        <v>89.05882352941177</v>
      </c>
      <c r="Q71" s="5">
        <f t="shared" si="56"/>
        <v>34</v>
      </c>
      <c r="R71" s="5">
        <f t="shared" si="57"/>
        <v>161</v>
      </c>
      <c r="S71" s="5">
        <f t="shared" si="58"/>
        <v>39</v>
      </c>
      <c r="U71" s="5">
        <f t="shared" si="59"/>
        <v>91</v>
      </c>
      <c r="V71" s="5">
        <f t="shared" si="60"/>
        <v>75</v>
      </c>
      <c r="W71" s="5">
        <f t="shared" si="61"/>
        <v>115</v>
      </c>
      <c r="X71" s="5">
        <f t="shared" si="62"/>
        <v>114</v>
      </c>
      <c r="Z71" s="9">
        <v>0</v>
      </c>
      <c r="AA71" s="9">
        <v>0</v>
      </c>
      <c r="AB71" s="9">
        <v>91</v>
      </c>
      <c r="AC71" s="9">
        <v>75</v>
      </c>
      <c r="AD71" s="9"/>
      <c r="AE71" s="9"/>
      <c r="AF71" s="9">
        <v>96</v>
      </c>
      <c r="AG71" s="9">
        <v>98</v>
      </c>
      <c r="AH71" s="9">
        <v>39</v>
      </c>
      <c r="AI71" s="9">
        <v>138</v>
      </c>
      <c r="AJ71" s="9"/>
      <c r="AK71" s="9"/>
      <c r="AL71" s="9"/>
      <c r="AM71" s="9"/>
      <c r="AN71" s="9">
        <v>161</v>
      </c>
      <c r="AO71" s="9">
        <v>69</v>
      </c>
      <c r="AR71" s="56">
        <f t="shared" si="63"/>
        <v>96.28571428571429</v>
      </c>
      <c r="AU71" s="56">
        <f t="shared" si="64"/>
        <v>84</v>
      </c>
      <c r="AW71" s="77">
        <f t="shared" si="65"/>
        <v>20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5">
        <v>112</v>
      </c>
      <c r="BE71" s="5">
        <v>119</v>
      </c>
      <c r="BF71" s="5">
        <v>90</v>
      </c>
      <c r="BG71" s="5">
        <v>126</v>
      </c>
      <c r="BH71" s="5"/>
      <c r="BI71" s="5"/>
      <c r="BJ71" s="5">
        <v>74</v>
      </c>
      <c r="BK71" s="5">
        <v>60</v>
      </c>
      <c r="BM71" s="56" t="s">
        <v>131</v>
      </c>
      <c r="BP71" s="82">
        <v>91</v>
      </c>
      <c r="BQ71" s="83">
        <v>44</v>
      </c>
      <c r="BR71" s="82">
        <v>51</v>
      </c>
      <c r="BS71" s="82">
        <v>122</v>
      </c>
      <c r="BT71" s="82">
        <v>64</v>
      </c>
      <c r="BU71" s="82">
        <v>71</v>
      </c>
      <c r="BV71" s="82">
        <v>77</v>
      </c>
      <c r="BW71" s="82">
        <v>66</v>
      </c>
      <c r="BX71" s="82">
        <v>96</v>
      </c>
      <c r="BY71" s="82">
        <v>114</v>
      </c>
      <c r="BZ71" s="82">
        <v>117</v>
      </c>
      <c r="CA71" s="82">
        <v>87</v>
      </c>
      <c r="CB71" s="82">
        <v>78</v>
      </c>
      <c r="CC71" s="82">
        <v>78</v>
      </c>
      <c r="CD71" s="82">
        <v>115</v>
      </c>
      <c r="CE71" s="82">
        <v>57</v>
      </c>
      <c r="CF71" s="82">
        <v>64</v>
      </c>
      <c r="CG71" s="82">
        <v>91</v>
      </c>
      <c r="CH71" s="82">
        <v>96</v>
      </c>
      <c r="CI71" s="82">
        <v>101</v>
      </c>
    </row>
    <row r="72" spans="1:87" ht="14.25">
      <c r="A72" s="39">
        <v>68</v>
      </c>
      <c r="B72" s="40" t="s">
        <v>59</v>
      </c>
      <c r="C72" s="40" t="s">
        <v>42</v>
      </c>
      <c r="D72" s="39">
        <v>3</v>
      </c>
      <c r="E72" s="41">
        <f t="shared" si="44"/>
        <v>120.5</v>
      </c>
      <c r="F72" s="42">
        <f t="shared" si="45"/>
        <v>155</v>
      </c>
      <c r="G72" s="42">
        <f t="shared" si="46"/>
        <v>121</v>
      </c>
      <c r="H72" s="42">
        <f t="shared" si="47"/>
        <v>108</v>
      </c>
      <c r="I72" s="42">
        <f t="shared" si="48"/>
        <v>97</v>
      </c>
      <c r="J72" s="42">
        <f t="shared" si="49"/>
        <v>137</v>
      </c>
      <c r="K72" s="42">
        <f t="shared" si="50"/>
        <v>133</v>
      </c>
      <c r="L72" s="42">
        <f t="shared" si="51"/>
        <v>122</v>
      </c>
      <c r="M72" s="42">
        <f t="shared" si="52"/>
        <v>113</v>
      </c>
      <c r="N72" s="42">
        <f t="shared" si="53"/>
        <v>110</v>
      </c>
      <c r="O72" s="42">
        <f t="shared" si="54"/>
        <v>109</v>
      </c>
      <c r="P72" s="41">
        <f t="shared" si="55"/>
        <v>88.19444444444444</v>
      </c>
      <c r="Q72" s="5">
        <f t="shared" si="56"/>
        <v>36</v>
      </c>
      <c r="R72" s="5">
        <f t="shared" si="57"/>
        <v>155</v>
      </c>
      <c r="S72" s="5">
        <f t="shared" si="58"/>
        <v>36</v>
      </c>
      <c r="U72" s="5">
        <f t="shared" si="59"/>
        <v>87</v>
      </c>
      <c r="V72" s="5">
        <f t="shared" si="60"/>
        <v>86</v>
      </c>
      <c r="W72" s="5">
        <f t="shared" si="61"/>
        <v>110</v>
      </c>
      <c r="X72" s="5">
        <f t="shared" si="62"/>
        <v>109</v>
      </c>
      <c r="Z72" s="9">
        <v>0</v>
      </c>
      <c r="AA72" s="9">
        <v>0</v>
      </c>
      <c r="AB72" s="9">
        <v>86</v>
      </c>
      <c r="AC72" s="9">
        <v>36</v>
      </c>
      <c r="AD72" s="9">
        <v>75</v>
      </c>
      <c r="AE72" s="9">
        <v>97</v>
      </c>
      <c r="AF72" s="9">
        <v>87</v>
      </c>
      <c r="AG72" s="9">
        <v>108</v>
      </c>
      <c r="AH72" s="9"/>
      <c r="AI72" s="9"/>
      <c r="AJ72" s="9"/>
      <c r="AK72" s="9"/>
      <c r="AL72" s="9"/>
      <c r="AM72" s="9"/>
      <c r="AN72" s="9">
        <v>155</v>
      </c>
      <c r="AO72" s="9">
        <v>121</v>
      </c>
      <c r="AR72" s="56">
        <f t="shared" si="63"/>
        <v>89.3125</v>
      </c>
      <c r="AU72" s="56">
        <f t="shared" si="64"/>
        <v>87.3</v>
      </c>
      <c r="AW72" s="77">
        <f t="shared" si="65"/>
        <v>20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5">
        <v>106</v>
      </c>
      <c r="BE72" s="5">
        <v>52</v>
      </c>
      <c r="BF72" s="5">
        <v>102</v>
      </c>
      <c r="BG72" s="5">
        <v>109</v>
      </c>
      <c r="BH72" s="5">
        <v>54</v>
      </c>
      <c r="BI72" s="5">
        <v>68</v>
      </c>
      <c r="BJ72" s="5">
        <v>77</v>
      </c>
      <c r="BK72" s="5">
        <v>96</v>
      </c>
      <c r="BM72" s="56" t="s">
        <v>131</v>
      </c>
      <c r="BP72" s="82">
        <v>122</v>
      </c>
      <c r="BQ72" s="83">
        <v>133</v>
      </c>
      <c r="BR72" s="82">
        <v>68</v>
      </c>
      <c r="BS72" s="82">
        <v>113</v>
      </c>
      <c r="BT72" s="82">
        <v>64</v>
      </c>
      <c r="BU72" s="82">
        <v>37</v>
      </c>
      <c r="BV72" s="82">
        <v>137</v>
      </c>
      <c r="BW72" s="82">
        <v>108</v>
      </c>
      <c r="BX72" s="82">
        <v>100</v>
      </c>
      <c r="BY72" s="82">
        <v>91</v>
      </c>
      <c r="BZ72" s="82">
        <v>56</v>
      </c>
      <c r="CA72" s="82">
        <v>74</v>
      </c>
      <c r="CB72" s="82">
        <v>61</v>
      </c>
      <c r="CC72" s="82">
        <v>63</v>
      </c>
      <c r="CD72" s="82">
        <v>80</v>
      </c>
      <c r="CE72" s="82">
        <v>105</v>
      </c>
      <c r="CF72" s="82">
        <v>64</v>
      </c>
      <c r="CG72" s="82">
        <v>89</v>
      </c>
      <c r="CH72" s="82">
        <v>110</v>
      </c>
      <c r="CI72" s="82">
        <v>71</v>
      </c>
    </row>
    <row r="73" spans="1:87" ht="14.25">
      <c r="A73" s="39">
        <v>69</v>
      </c>
      <c r="B73" s="40" t="s">
        <v>101</v>
      </c>
      <c r="C73" s="40" t="s">
        <v>29</v>
      </c>
      <c r="D73" s="39">
        <v>2</v>
      </c>
      <c r="E73" s="41">
        <f t="shared" si="44"/>
        <v>119.6</v>
      </c>
      <c r="F73" s="42">
        <f t="shared" si="45"/>
        <v>115</v>
      </c>
      <c r="G73" s="42">
        <f t="shared" si="46"/>
        <v>111</v>
      </c>
      <c r="H73" s="42">
        <f t="shared" si="47"/>
        <v>94</v>
      </c>
      <c r="I73" s="42">
        <f t="shared" si="48"/>
        <v>90</v>
      </c>
      <c r="J73" s="42">
        <f t="shared" si="49"/>
        <v>139</v>
      </c>
      <c r="K73" s="42">
        <f t="shared" si="50"/>
        <v>131</v>
      </c>
      <c r="L73" s="42">
        <f t="shared" si="51"/>
        <v>130</v>
      </c>
      <c r="M73" s="42">
        <f t="shared" si="52"/>
        <v>130</v>
      </c>
      <c r="N73" s="42">
        <f t="shared" si="53"/>
        <v>129</v>
      </c>
      <c r="O73" s="42">
        <f t="shared" si="54"/>
        <v>127</v>
      </c>
      <c r="P73" s="41">
        <f t="shared" si="55"/>
        <v>99.86363636363636</v>
      </c>
      <c r="Q73" s="5">
        <f t="shared" si="56"/>
        <v>22</v>
      </c>
      <c r="R73" s="5">
        <f t="shared" si="57"/>
        <v>139</v>
      </c>
      <c r="S73" s="5">
        <f t="shared" si="58"/>
        <v>57</v>
      </c>
      <c r="U73" s="5">
        <f t="shared" si="59"/>
        <v>84</v>
      </c>
      <c r="V73" s="5">
        <f t="shared" si="60"/>
        <v>57</v>
      </c>
      <c r="W73" s="5">
        <f t="shared" si="61"/>
        <v>129</v>
      </c>
      <c r="X73" s="5">
        <f t="shared" si="62"/>
        <v>127</v>
      </c>
      <c r="Z73" s="9">
        <v>0</v>
      </c>
      <c r="AA73" s="9">
        <v>0</v>
      </c>
      <c r="AB73" s="9">
        <v>90</v>
      </c>
      <c r="AC73" s="9">
        <v>94</v>
      </c>
      <c r="AD73" s="9"/>
      <c r="AE73" s="9"/>
      <c r="AF73" s="9">
        <v>84</v>
      </c>
      <c r="AG73" s="9">
        <v>115</v>
      </c>
      <c r="AH73" s="9">
        <v>111</v>
      </c>
      <c r="AI73" s="9">
        <v>57</v>
      </c>
      <c r="AJ73" s="9"/>
      <c r="AK73" s="9"/>
      <c r="AL73" s="9"/>
      <c r="AM73" s="9"/>
      <c r="AN73" s="9"/>
      <c r="AO73" s="9"/>
      <c r="AR73" s="56">
        <f t="shared" si="63"/>
        <v>98.3</v>
      </c>
      <c r="AU73" s="56">
        <f t="shared" si="64"/>
        <v>101.16666666666667</v>
      </c>
      <c r="AW73" s="77">
        <f t="shared" si="65"/>
        <v>12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5">
        <v>82</v>
      </c>
      <c r="BE73" s="5">
        <v>131</v>
      </c>
      <c r="BF73" s="5">
        <v>130</v>
      </c>
      <c r="BG73" s="5">
        <v>89</v>
      </c>
      <c r="BH73" s="5"/>
      <c r="BI73" s="5"/>
      <c r="BJ73" s="5"/>
      <c r="BK73" s="5"/>
      <c r="BM73" s="56" t="s">
        <v>131</v>
      </c>
      <c r="BP73" s="5">
        <v>71</v>
      </c>
      <c r="BQ73" s="9">
        <v>130</v>
      </c>
      <c r="BR73" s="5">
        <v>75</v>
      </c>
      <c r="BS73" s="5">
        <v>129</v>
      </c>
      <c r="BT73" s="5">
        <v>75</v>
      </c>
      <c r="BU73" s="5">
        <v>71</v>
      </c>
      <c r="BV73" s="5">
        <v>88</v>
      </c>
      <c r="BW73" s="5">
        <v>139</v>
      </c>
      <c r="BX73" s="5">
        <v>109</v>
      </c>
      <c r="BY73" s="5">
        <v>127</v>
      </c>
      <c r="BZ73" s="5">
        <v>85</v>
      </c>
      <c r="CA73" s="5">
        <v>115</v>
      </c>
      <c r="CB73" s="5"/>
      <c r="CC73" s="5"/>
      <c r="CD73" s="5"/>
      <c r="CE73" s="5"/>
      <c r="CF73" s="5"/>
      <c r="CG73" s="5"/>
      <c r="CH73" s="5"/>
      <c r="CI73" s="5"/>
    </row>
    <row r="74" spans="1:87" ht="14.25">
      <c r="A74" s="39">
        <v>70</v>
      </c>
      <c r="B74" s="40" t="s">
        <v>72</v>
      </c>
      <c r="C74" s="40" t="s">
        <v>133</v>
      </c>
      <c r="D74" s="39">
        <v>3</v>
      </c>
      <c r="E74" s="41">
        <f t="shared" si="44"/>
        <v>117.9</v>
      </c>
      <c r="F74" s="42">
        <f t="shared" si="45"/>
        <v>131</v>
      </c>
      <c r="G74" s="42">
        <f t="shared" si="46"/>
        <v>106</v>
      </c>
      <c r="H74" s="42">
        <f t="shared" si="47"/>
        <v>105</v>
      </c>
      <c r="I74" s="42">
        <f t="shared" si="48"/>
        <v>99</v>
      </c>
      <c r="J74" s="42">
        <f t="shared" si="49"/>
        <v>165</v>
      </c>
      <c r="K74" s="42">
        <f t="shared" si="50"/>
        <v>138</v>
      </c>
      <c r="L74" s="42">
        <f t="shared" si="51"/>
        <v>121</v>
      </c>
      <c r="M74" s="42">
        <f t="shared" si="52"/>
        <v>115</v>
      </c>
      <c r="N74" s="42">
        <f t="shared" si="53"/>
        <v>100</v>
      </c>
      <c r="O74" s="42">
        <f t="shared" si="54"/>
        <v>99</v>
      </c>
      <c r="P74" s="41">
        <f t="shared" si="55"/>
        <v>82.69444444444444</v>
      </c>
      <c r="Q74" s="5">
        <f t="shared" si="56"/>
        <v>36</v>
      </c>
      <c r="R74" s="5">
        <f t="shared" si="57"/>
        <v>165</v>
      </c>
      <c r="S74" s="5">
        <f t="shared" si="58"/>
        <v>43</v>
      </c>
      <c r="U74" s="5">
        <f t="shared" si="59"/>
        <v>95</v>
      </c>
      <c r="V74" s="5">
        <f t="shared" si="60"/>
        <v>88</v>
      </c>
      <c r="W74" s="5">
        <f t="shared" si="61"/>
        <v>100</v>
      </c>
      <c r="X74" s="5">
        <f t="shared" si="62"/>
        <v>99</v>
      </c>
      <c r="Z74" s="9">
        <v>0</v>
      </c>
      <c r="AA74" s="9">
        <v>0</v>
      </c>
      <c r="AB74" s="9">
        <v>99</v>
      </c>
      <c r="AC74" s="9">
        <v>60</v>
      </c>
      <c r="AD74" s="9">
        <v>105</v>
      </c>
      <c r="AE74" s="9">
        <v>106</v>
      </c>
      <c r="AF74" s="9">
        <v>131</v>
      </c>
      <c r="AG74" s="9">
        <v>60</v>
      </c>
      <c r="AH74" s="9">
        <v>95</v>
      </c>
      <c r="AI74" s="9">
        <v>81</v>
      </c>
      <c r="AJ74" s="9">
        <v>88</v>
      </c>
      <c r="AK74" s="9">
        <v>78</v>
      </c>
      <c r="AL74" s="9">
        <v>74</v>
      </c>
      <c r="AM74" s="9">
        <v>56</v>
      </c>
      <c r="AN74" s="9"/>
      <c r="AO74" s="9"/>
      <c r="AR74" s="56">
        <f t="shared" si="63"/>
        <v>81.8</v>
      </c>
      <c r="AU74" s="56">
        <f t="shared" si="64"/>
        <v>83.8125</v>
      </c>
      <c r="AW74" s="77">
        <f t="shared" si="65"/>
        <v>16</v>
      </c>
      <c r="AX74" s="2">
        <v>0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5">
        <v>70</v>
      </c>
      <c r="BE74" s="5">
        <v>61</v>
      </c>
      <c r="BF74" s="5">
        <v>58</v>
      </c>
      <c r="BG74" s="5">
        <v>115</v>
      </c>
      <c r="BH74" s="5">
        <v>100</v>
      </c>
      <c r="BI74" s="5">
        <v>68</v>
      </c>
      <c r="BJ74" s="5">
        <v>43</v>
      </c>
      <c r="BK74" s="5">
        <v>88</v>
      </c>
      <c r="BM74" s="56" t="s">
        <v>132</v>
      </c>
      <c r="BP74" s="5">
        <v>54</v>
      </c>
      <c r="BQ74" s="9">
        <v>85</v>
      </c>
      <c r="BR74" s="5">
        <v>99</v>
      </c>
      <c r="BS74" s="5">
        <v>138</v>
      </c>
      <c r="BT74" s="5">
        <v>43</v>
      </c>
      <c r="BU74" s="5">
        <v>78</v>
      </c>
      <c r="BV74" s="5">
        <v>57</v>
      </c>
      <c r="BW74" s="5">
        <v>85</v>
      </c>
      <c r="BX74" s="5">
        <v>60</v>
      </c>
      <c r="BY74" s="5">
        <v>49</v>
      </c>
      <c r="BZ74" s="5">
        <v>60</v>
      </c>
      <c r="CA74" s="5">
        <v>56</v>
      </c>
      <c r="CB74" s="5">
        <v>92</v>
      </c>
      <c r="CC74" s="5">
        <v>99</v>
      </c>
      <c r="CD74" s="5">
        <v>165</v>
      </c>
      <c r="CE74" s="5">
        <v>121</v>
      </c>
      <c r="CF74" s="5"/>
      <c r="CG74" s="5"/>
      <c r="CH74" s="5"/>
      <c r="CI74" s="5"/>
    </row>
    <row r="75" spans="1:87" ht="14.25">
      <c r="A75" s="39">
        <v>71</v>
      </c>
      <c r="B75" s="40" t="s">
        <v>43</v>
      </c>
      <c r="C75" s="40" t="s">
        <v>87</v>
      </c>
      <c r="D75" s="39">
        <v>3</v>
      </c>
      <c r="E75" s="41">
        <f t="shared" si="44"/>
        <v>117.6</v>
      </c>
      <c r="F75" s="42">
        <f t="shared" si="45"/>
        <v>140</v>
      </c>
      <c r="G75" s="42">
        <f t="shared" si="46"/>
        <v>132</v>
      </c>
      <c r="H75" s="42">
        <f t="shared" si="47"/>
        <v>130</v>
      </c>
      <c r="I75" s="42">
        <f t="shared" si="48"/>
        <v>117</v>
      </c>
      <c r="J75" s="42">
        <f t="shared" si="49"/>
        <v>118</v>
      </c>
      <c r="K75" s="42">
        <f t="shared" si="50"/>
        <v>116</v>
      </c>
      <c r="L75" s="42">
        <f t="shared" si="51"/>
        <v>115</v>
      </c>
      <c r="M75" s="42">
        <f t="shared" si="52"/>
        <v>112</v>
      </c>
      <c r="N75" s="42">
        <f t="shared" si="53"/>
        <v>98</v>
      </c>
      <c r="O75" s="42">
        <f t="shared" si="54"/>
        <v>98</v>
      </c>
      <c r="P75" s="41">
        <f t="shared" si="55"/>
        <v>89.83333333333333</v>
      </c>
      <c r="Q75" s="5">
        <f t="shared" si="56"/>
        <v>30</v>
      </c>
      <c r="R75" s="5">
        <f t="shared" si="57"/>
        <v>140</v>
      </c>
      <c r="S75" s="5">
        <f t="shared" si="58"/>
        <v>49</v>
      </c>
      <c r="U75" s="5">
        <f t="shared" si="59"/>
        <v>98</v>
      </c>
      <c r="V75" s="5">
        <f t="shared" si="60"/>
        <v>98</v>
      </c>
      <c r="W75" s="5">
        <f t="shared" si="61"/>
        <v>94</v>
      </c>
      <c r="X75" s="5">
        <f t="shared" si="62"/>
        <v>92</v>
      </c>
      <c r="Z75" s="9">
        <v>0</v>
      </c>
      <c r="AA75" s="9">
        <v>0</v>
      </c>
      <c r="AB75" s="9">
        <v>82</v>
      </c>
      <c r="AC75" s="9">
        <v>98</v>
      </c>
      <c r="AD75" s="9">
        <v>132</v>
      </c>
      <c r="AE75" s="9">
        <v>140</v>
      </c>
      <c r="AF75" s="9">
        <v>77</v>
      </c>
      <c r="AG75" s="9">
        <v>98</v>
      </c>
      <c r="AH75" s="9">
        <v>85</v>
      </c>
      <c r="AI75" s="9">
        <v>130</v>
      </c>
      <c r="AJ75" s="9">
        <v>90</v>
      </c>
      <c r="AK75" s="9">
        <v>95</v>
      </c>
      <c r="AL75" s="9">
        <v>72</v>
      </c>
      <c r="AM75" s="9">
        <v>55</v>
      </c>
      <c r="AN75" s="9">
        <v>117</v>
      </c>
      <c r="AO75" s="9">
        <v>93</v>
      </c>
      <c r="AR75" s="56">
        <f t="shared" si="63"/>
        <v>93.27777777777777</v>
      </c>
      <c r="AU75" s="56">
        <f t="shared" si="64"/>
        <v>84.66666666666667</v>
      </c>
      <c r="AW75" s="77">
        <f t="shared" si="65"/>
        <v>12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5"/>
      <c r="BE75" s="5"/>
      <c r="BF75" s="5">
        <v>92</v>
      </c>
      <c r="BG75" s="5">
        <v>89</v>
      </c>
      <c r="BH75" s="5">
        <v>81</v>
      </c>
      <c r="BI75" s="5">
        <v>53</v>
      </c>
      <c r="BJ75" s="5"/>
      <c r="BK75" s="5"/>
      <c r="BM75" s="56" t="s">
        <v>131</v>
      </c>
      <c r="BP75" s="5">
        <v>94</v>
      </c>
      <c r="BQ75" s="9">
        <v>112</v>
      </c>
      <c r="BR75" s="5">
        <v>118</v>
      </c>
      <c r="BS75" s="5">
        <v>115</v>
      </c>
      <c r="BT75" s="5">
        <v>77</v>
      </c>
      <c r="BU75" s="5">
        <v>49</v>
      </c>
      <c r="BV75" s="5">
        <v>66</v>
      </c>
      <c r="BW75" s="5">
        <v>76</v>
      </c>
      <c r="BX75" s="5">
        <v>85</v>
      </c>
      <c r="BY75" s="5">
        <v>49</v>
      </c>
      <c r="BZ75" s="5">
        <v>59</v>
      </c>
      <c r="CA75" s="5">
        <v>116</v>
      </c>
      <c r="CB75" s="5"/>
      <c r="CC75" s="5"/>
      <c r="CD75" s="5"/>
      <c r="CE75" s="5"/>
      <c r="CF75" s="5"/>
      <c r="CG75" s="5"/>
      <c r="CH75" s="5"/>
      <c r="CI75" s="5"/>
    </row>
    <row r="76" spans="1:87" ht="14.25">
      <c r="A76" s="39">
        <v>72</v>
      </c>
      <c r="B76" s="40" t="s">
        <v>173</v>
      </c>
      <c r="C76" s="40" t="s">
        <v>41</v>
      </c>
      <c r="D76" s="39">
        <v>3</v>
      </c>
      <c r="E76" s="41">
        <f t="shared" si="44"/>
        <v>116.8</v>
      </c>
      <c r="F76" s="42">
        <f t="shared" si="45"/>
        <v>135</v>
      </c>
      <c r="G76" s="42">
        <f t="shared" si="46"/>
        <v>106</v>
      </c>
      <c r="H76" s="42">
        <f t="shared" si="47"/>
        <v>91</v>
      </c>
      <c r="I76" s="42">
        <f t="shared" si="48"/>
        <v>85</v>
      </c>
      <c r="J76" s="42">
        <f t="shared" si="49"/>
        <v>154</v>
      </c>
      <c r="K76" s="42">
        <f t="shared" si="50"/>
        <v>135</v>
      </c>
      <c r="L76" s="42">
        <f t="shared" si="51"/>
        <v>122</v>
      </c>
      <c r="M76" s="42">
        <f t="shared" si="52"/>
        <v>120</v>
      </c>
      <c r="N76" s="42">
        <f t="shared" si="53"/>
        <v>114</v>
      </c>
      <c r="O76" s="42">
        <f t="shared" si="54"/>
        <v>106</v>
      </c>
      <c r="P76" s="41">
        <f t="shared" si="55"/>
        <v>98.85</v>
      </c>
      <c r="Q76" s="5">
        <f t="shared" si="56"/>
        <v>20</v>
      </c>
      <c r="R76" s="5">
        <f t="shared" si="57"/>
        <v>154</v>
      </c>
      <c r="S76" s="5">
        <f t="shared" si="58"/>
        <v>48</v>
      </c>
      <c r="U76" s="5">
        <f t="shared" si="59"/>
        <v>0</v>
      </c>
      <c r="V76" s="5">
        <f t="shared" si="60"/>
        <v>0</v>
      </c>
      <c r="W76" s="5">
        <f t="shared" si="61"/>
        <v>114</v>
      </c>
      <c r="X76" s="5">
        <f t="shared" si="62"/>
        <v>106</v>
      </c>
      <c r="Z76" s="9">
        <v>0</v>
      </c>
      <c r="AA76" s="9">
        <v>0</v>
      </c>
      <c r="AB76" s="9"/>
      <c r="AC76" s="9"/>
      <c r="AD76" s="9"/>
      <c r="AE76" s="9"/>
      <c r="AF76" s="9"/>
      <c r="AG76" s="9"/>
      <c r="AH76" s="9"/>
      <c r="AI76" s="9"/>
      <c r="AJ76" s="9">
        <v>135</v>
      </c>
      <c r="AK76" s="9">
        <v>91</v>
      </c>
      <c r="AL76" s="9">
        <v>85</v>
      </c>
      <c r="AM76" s="9">
        <v>106</v>
      </c>
      <c r="AN76" s="9"/>
      <c r="AO76" s="9"/>
      <c r="AR76" s="56">
        <f t="shared" si="63"/>
        <v>98.16666666666667</v>
      </c>
      <c r="AU76" s="56">
        <f t="shared" si="64"/>
        <v>99.14285714285714</v>
      </c>
      <c r="AW76" s="77">
        <f t="shared" si="65"/>
        <v>14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5"/>
      <c r="BE76" s="5"/>
      <c r="BF76" s="5"/>
      <c r="BG76" s="5"/>
      <c r="BH76" s="5"/>
      <c r="BI76" s="5"/>
      <c r="BJ76" s="5">
        <v>88</v>
      </c>
      <c r="BK76" s="5">
        <v>84</v>
      </c>
      <c r="BM76" s="56" t="s">
        <v>132</v>
      </c>
      <c r="BP76" s="5">
        <v>95</v>
      </c>
      <c r="BQ76" s="9">
        <v>82</v>
      </c>
      <c r="BR76" s="5">
        <v>106</v>
      </c>
      <c r="BS76" s="5">
        <v>96</v>
      </c>
      <c r="BT76" s="5">
        <v>103</v>
      </c>
      <c r="BU76" s="5">
        <v>135</v>
      </c>
      <c r="BV76" s="5">
        <v>154</v>
      </c>
      <c r="BW76" s="5">
        <v>60</v>
      </c>
      <c r="BX76" s="5">
        <v>48</v>
      </c>
      <c r="BY76" s="5">
        <v>79</v>
      </c>
      <c r="BZ76" s="5">
        <v>122</v>
      </c>
      <c r="CA76" s="5">
        <v>114</v>
      </c>
      <c r="CB76" s="5">
        <v>74</v>
      </c>
      <c r="CC76" s="5">
        <v>120</v>
      </c>
      <c r="CD76" s="5"/>
      <c r="CE76" s="5"/>
      <c r="CF76" s="5"/>
      <c r="CG76" s="5"/>
      <c r="CH76" s="5"/>
      <c r="CI76" s="5"/>
    </row>
    <row r="77" spans="1:87" ht="14.25">
      <c r="A77" s="39">
        <v>72</v>
      </c>
      <c r="B77" s="40" t="s">
        <v>44</v>
      </c>
      <c r="C77" s="40" t="s">
        <v>89</v>
      </c>
      <c r="D77" s="39">
        <v>2</v>
      </c>
      <c r="E77" s="41">
        <f t="shared" si="44"/>
        <v>116.8</v>
      </c>
      <c r="F77" s="42">
        <f t="shared" si="45"/>
        <v>153</v>
      </c>
      <c r="G77" s="42">
        <f t="shared" si="46"/>
        <v>114</v>
      </c>
      <c r="H77" s="42">
        <f t="shared" si="47"/>
        <v>109</v>
      </c>
      <c r="I77" s="42">
        <f t="shared" si="48"/>
        <v>73</v>
      </c>
      <c r="J77" s="42">
        <f t="shared" si="49"/>
        <v>148</v>
      </c>
      <c r="K77" s="42">
        <f t="shared" si="50"/>
        <v>139</v>
      </c>
      <c r="L77" s="42">
        <f t="shared" si="51"/>
        <v>124</v>
      </c>
      <c r="M77" s="42">
        <f t="shared" si="52"/>
        <v>113</v>
      </c>
      <c r="N77" s="42">
        <f t="shared" si="53"/>
        <v>106</v>
      </c>
      <c r="O77" s="42">
        <f t="shared" si="54"/>
        <v>89</v>
      </c>
      <c r="P77" s="41">
        <f t="shared" si="55"/>
        <v>102.28571428571429</v>
      </c>
      <c r="Q77" s="5">
        <f t="shared" si="56"/>
        <v>14</v>
      </c>
      <c r="R77" s="5">
        <f t="shared" si="57"/>
        <v>153</v>
      </c>
      <c r="S77" s="5">
        <f t="shared" si="58"/>
        <v>44</v>
      </c>
      <c r="U77" s="5">
        <f t="shared" si="59"/>
        <v>0</v>
      </c>
      <c r="V77" s="5">
        <f t="shared" si="60"/>
        <v>0</v>
      </c>
      <c r="W77" s="5">
        <f t="shared" si="61"/>
        <v>106</v>
      </c>
      <c r="X77" s="5">
        <f t="shared" si="62"/>
        <v>89</v>
      </c>
      <c r="Z77" s="9">
        <v>0</v>
      </c>
      <c r="AA77" s="9">
        <v>0</v>
      </c>
      <c r="AB77" s="9"/>
      <c r="AC77" s="9"/>
      <c r="AD77" s="9">
        <v>114</v>
      </c>
      <c r="AE77" s="9">
        <v>109</v>
      </c>
      <c r="AF77" s="9"/>
      <c r="AG77" s="9"/>
      <c r="AH77" s="9">
        <v>73</v>
      </c>
      <c r="AI77" s="9">
        <v>153</v>
      </c>
      <c r="AJ77" s="9"/>
      <c r="AK77" s="9"/>
      <c r="AL77" s="9"/>
      <c r="AM77" s="9"/>
      <c r="AN77" s="9"/>
      <c r="AO77" s="9"/>
      <c r="AR77" s="56">
        <f t="shared" si="63"/>
        <v>112.25</v>
      </c>
      <c r="AU77" s="56">
        <f t="shared" si="64"/>
        <v>98.3</v>
      </c>
      <c r="AW77" s="77">
        <f t="shared" si="65"/>
        <v>10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5"/>
      <c r="BE77" s="5"/>
      <c r="BF77" s="5"/>
      <c r="BG77" s="5"/>
      <c r="BH77" s="5"/>
      <c r="BI77" s="5"/>
      <c r="BJ77" s="5"/>
      <c r="BK77" s="5"/>
      <c r="BM77" s="56" t="s">
        <v>132</v>
      </c>
      <c r="BP77" s="5">
        <v>51</v>
      </c>
      <c r="BQ77" s="9">
        <v>44</v>
      </c>
      <c r="BR77" s="5">
        <v>139</v>
      </c>
      <c r="BS77" s="5">
        <v>83</v>
      </c>
      <c r="BT77" s="5">
        <v>106</v>
      </c>
      <c r="BU77" s="5">
        <v>124</v>
      </c>
      <c r="BV77" s="5">
        <v>86</v>
      </c>
      <c r="BW77" s="5">
        <v>148</v>
      </c>
      <c r="BX77" s="5">
        <v>89</v>
      </c>
      <c r="BY77" s="5">
        <v>113</v>
      </c>
      <c r="BZ77" s="5"/>
      <c r="CA77" s="5"/>
      <c r="CB77" s="5"/>
      <c r="CC77" s="5"/>
      <c r="CD77" s="5"/>
      <c r="CE77" s="5"/>
      <c r="CF77" s="5"/>
      <c r="CG77" s="5"/>
      <c r="CH77" s="5"/>
      <c r="CI77" s="5"/>
    </row>
    <row r="78" spans="1:87" ht="14.25">
      <c r="A78" s="39">
        <v>74</v>
      </c>
      <c r="B78" s="40" t="s">
        <v>150</v>
      </c>
      <c r="C78" s="40" t="s">
        <v>41</v>
      </c>
      <c r="D78" s="39">
        <v>3</v>
      </c>
      <c r="E78" s="41">
        <f t="shared" si="44"/>
        <v>115.1</v>
      </c>
      <c r="F78" s="42">
        <f t="shared" si="45"/>
        <v>138</v>
      </c>
      <c r="G78" s="42">
        <f t="shared" si="46"/>
        <v>94</v>
      </c>
      <c r="H78" s="42">
        <f t="shared" si="47"/>
        <v>92</v>
      </c>
      <c r="I78" s="42">
        <f t="shared" si="48"/>
        <v>89</v>
      </c>
      <c r="J78" s="42">
        <f t="shared" si="49"/>
        <v>145</v>
      </c>
      <c r="K78" s="42">
        <f t="shared" si="50"/>
        <v>126</v>
      </c>
      <c r="L78" s="42">
        <f t="shared" si="51"/>
        <v>121</v>
      </c>
      <c r="M78" s="42">
        <f t="shared" si="52"/>
        <v>116</v>
      </c>
      <c r="N78" s="42">
        <f t="shared" si="53"/>
        <v>115</v>
      </c>
      <c r="O78" s="42">
        <f t="shared" si="54"/>
        <v>115</v>
      </c>
      <c r="P78" s="41">
        <f t="shared" si="55"/>
        <v>93.77777777777777</v>
      </c>
      <c r="Q78" s="5">
        <f t="shared" si="56"/>
        <v>18</v>
      </c>
      <c r="R78" s="5">
        <f t="shared" si="57"/>
        <v>145</v>
      </c>
      <c r="S78" s="5">
        <f t="shared" si="58"/>
        <v>44</v>
      </c>
      <c r="U78" s="5">
        <f t="shared" si="59"/>
        <v>81</v>
      </c>
      <c r="V78" s="5">
        <f t="shared" si="60"/>
        <v>72</v>
      </c>
      <c r="W78" s="5">
        <f t="shared" si="61"/>
        <v>115</v>
      </c>
      <c r="X78" s="5">
        <f t="shared" si="62"/>
        <v>115</v>
      </c>
      <c r="Z78" s="9">
        <v>0</v>
      </c>
      <c r="AA78" s="9">
        <v>0</v>
      </c>
      <c r="AB78" s="9"/>
      <c r="AC78" s="9"/>
      <c r="AD78" s="9">
        <v>138</v>
      </c>
      <c r="AE78" s="9">
        <v>94</v>
      </c>
      <c r="AF78" s="9">
        <v>92</v>
      </c>
      <c r="AG78" s="9">
        <v>89</v>
      </c>
      <c r="AH78" s="9">
        <v>72</v>
      </c>
      <c r="AI78" s="9">
        <v>81</v>
      </c>
      <c r="AJ78" s="9"/>
      <c r="AK78" s="9"/>
      <c r="AL78" s="9"/>
      <c r="AM78" s="9"/>
      <c r="AN78" s="9"/>
      <c r="AO78" s="9"/>
      <c r="AR78" s="56">
        <f t="shared" si="63"/>
        <v>94.33333333333333</v>
      </c>
      <c r="AU78" s="56">
        <f t="shared" si="64"/>
        <v>93.5</v>
      </c>
      <c r="AW78" s="77">
        <f t="shared" si="65"/>
        <v>12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5"/>
      <c r="BE78" s="5"/>
      <c r="BF78" s="5"/>
      <c r="BG78" s="5"/>
      <c r="BH78" s="5"/>
      <c r="BI78" s="5"/>
      <c r="BJ78" s="5"/>
      <c r="BK78" s="5"/>
      <c r="BM78" s="56" t="s">
        <v>132</v>
      </c>
      <c r="BP78" s="5">
        <v>62</v>
      </c>
      <c r="BQ78" s="9">
        <v>145</v>
      </c>
      <c r="BR78" s="5">
        <v>126</v>
      </c>
      <c r="BS78" s="5">
        <v>121</v>
      </c>
      <c r="BT78" s="5">
        <v>115</v>
      </c>
      <c r="BU78" s="5">
        <v>116</v>
      </c>
      <c r="BV78" s="5">
        <v>115</v>
      </c>
      <c r="BW78" s="5">
        <v>80</v>
      </c>
      <c r="BX78" s="5">
        <v>62</v>
      </c>
      <c r="BY78" s="5">
        <v>66</v>
      </c>
      <c r="BZ78" s="5">
        <v>44</v>
      </c>
      <c r="CA78" s="5">
        <v>70</v>
      </c>
      <c r="CB78" s="5"/>
      <c r="CC78" s="5"/>
      <c r="CD78" s="5"/>
      <c r="CE78" s="5"/>
      <c r="CF78" s="5"/>
      <c r="CG78" s="5"/>
      <c r="CH78" s="5"/>
      <c r="CI78" s="5"/>
    </row>
    <row r="79" spans="1:87" ht="14.25">
      <c r="A79" s="39">
        <v>75</v>
      </c>
      <c r="B79" s="40" t="s">
        <v>32</v>
      </c>
      <c r="C79" s="40" t="s">
        <v>87</v>
      </c>
      <c r="D79" s="39">
        <v>3</v>
      </c>
      <c r="E79" s="41">
        <f t="shared" si="44"/>
        <v>114.5</v>
      </c>
      <c r="F79" s="42">
        <f t="shared" si="45"/>
        <v>148</v>
      </c>
      <c r="G79" s="42">
        <f t="shared" si="46"/>
        <v>131</v>
      </c>
      <c r="H79" s="42">
        <f t="shared" si="47"/>
        <v>116</v>
      </c>
      <c r="I79" s="42">
        <f t="shared" si="48"/>
        <v>102</v>
      </c>
      <c r="J79" s="42">
        <f t="shared" si="49"/>
        <v>122</v>
      </c>
      <c r="K79" s="42">
        <f t="shared" si="50"/>
        <v>119</v>
      </c>
      <c r="L79" s="42">
        <f t="shared" si="51"/>
        <v>110</v>
      </c>
      <c r="M79" s="42">
        <f t="shared" si="52"/>
        <v>100</v>
      </c>
      <c r="N79" s="42">
        <f t="shared" si="53"/>
        <v>99</v>
      </c>
      <c r="O79" s="42">
        <f t="shared" si="54"/>
        <v>98</v>
      </c>
      <c r="P79" s="41">
        <f t="shared" si="55"/>
        <v>81.4</v>
      </c>
      <c r="Q79" s="5">
        <f t="shared" si="56"/>
        <v>40</v>
      </c>
      <c r="R79" s="5">
        <f t="shared" si="57"/>
        <v>148</v>
      </c>
      <c r="S79" s="5">
        <f t="shared" si="58"/>
        <v>27</v>
      </c>
      <c r="U79" s="5">
        <f t="shared" si="59"/>
        <v>99</v>
      </c>
      <c r="V79" s="5">
        <f t="shared" si="60"/>
        <v>93</v>
      </c>
      <c r="W79" s="5">
        <f t="shared" si="61"/>
        <v>98</v>
      </c>
      <c r="X79" s="5">
        <f t="shared" si="62"/>
        <v>96</v>
      </c>
      <c r="Z79" s="9">
        <v>0</v>
      </c>
      <c r="AA79" s="9">
        <v>0</v>
      </c>
      <c r="AB79" s="9">
        <v>66</v>
      </c>
      <c r="AC79" s="9">
        <v>89</v>
      </c>
      <c r="AD79" s="9">
        <v>116</v>
      </c>
      <c r="AE79" s="9">
        <v>131</v>
      </c>
      <c r="AF79" s="9">
        <v>99</v>
      </c>
      <c r="AG79" s="9">
        <v>41</v>
      </c>
      <c r="AH79" s="9">
        <v>89</v>
      </c>
      <c r="AI79" s="9">
        <v>76</v>
      </c>
      <c r="AJ79" s="9">
        <v>148</v>
      </c>
      <c r="AK79" s="9">
        <v>82</v>
      </c>
      <c r="AL79" s="9">
        <v>93</v>
      </c>
      <c r="AM79" s="9">
        <v>43</v>
      </c>
      <c r="AN79" s="9">
        <v>102</v>
      </c>
      <c r="AO79" s="9">
        <v>79</v>
      </c>
      <c r="AR79" s="56">
        <f t="shared" si="63"/>
        <v>78.54545454545455</v>
      </c>
      <c r="AU79" s="56">
        <f t="shared" si="64"/>
        <v>84.88888888888889</v>
      </c>
      <c r="AW79" s="77">
        <f t="shared" si="65"/>
        <v>18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5">
        <v>62</v>
      </c>
      <c r="BE79" s="5">
        <v>82</v>
      </c>
      <c r="BF79" s="5">
        <v>27</v>
      </c>
      <c r="BG79" s="5">
        <v>122</v>
      </c>
      <c r="BH79" s="5">
        <v>38</v>
      </c>
      <c r="BI79" s="5">
        <v>65</v>
      </c>
      <c r="BJ79" s="5">
        <v>47</v>
      </c>
      <c r="BK79" s="5">
        <v>31</v>
      </c>
      <c r="BM79" s="56" t="s">
        <v>131</v>
      </c>
      <c r="BP79" s="5">
        <v>87</v>
      </c>
      <c r="BQ79" s="9">
        <v>110</v>
      </c>
      <c r="BR79" s="5">
        <v>93</v>
      </c>
      <c r="BS79" s="5">
        <v>100</v>
      </c>
      <c r="BT79" s="5">
        <v>81</v>
      </c>
      <c r="BU79" s="5">
        <v>88</v>
      </c>
      <c r="BV79" s="5">
        <v>55</v>
      </c>
      <c r="BW79" s="5">
        <v>70</v>
      </c>
      <c r="BX79" s="5">
        <v>119</v>
      </c>
      <c r="BY79" s="5">
        <v>76</v>
      </c>
      <c r="BZ79" s="5">
        <v>98</v>
      </c>
      <c r="CA79" s="5">
        <v>64</v>
      </c>
      <c r="CB79" s="5">
        <v>79</v>
      </c>
      <c r="CC79" s="5">
        <v>72</v>
      </c>
      <c r="CD79" s="5">
        <v>85</v>
      </c>
      <c r="CE79" s="5">
        <v>96</v>
      </c>
      <c r="CF79" s="5">
        <v>81</v>
      </c>
      <c r="CG79" s="5">
        <v>74</v>
      </c>
      <c r="CH79" s="5"/>
      <c r="CI79" s="5"/>
    </row>
    <row r="80" spans="1:87" ht="14.25">
      <c r="A80" s="39">
        <v>76</v>
      </c>
      <c r="B80" s="40" t="s">
        <v>93</v>
      </c>
      <c r="C80" s="40" t="s">
        <v>88</v>
      </c>
      <c r="D80" s="39">
        <v>2</v>
      </c>
      <c r="E80" s="41">
        <f t="shared" si="44"/>
        <v>114.3</v>
      </c>
      <c r="F80" s="42">
        <f t="shared" si="45"/>
        <v>128</v>
      </c>
      <c r="G80" s="42">
        <f t="shared" si="46"/>
        <v>127</v>
      </c>
      <c r="H80" s="42">
        <f t="shared" si="47"/>
        <v>115</v>
      </c>
      <c r="I80" s="42">
        <f t="shared" si="48"/>
        <v>97</v>
      </c>
      <c r="J80" s="42">
        <f t="shared" si="49"/>
        <v>128</v>
      </c>
      <c r="K80" s="42">
        <f t="shared" si="50"/>
        <v>119</v>
      </c>
      <c r="L80" s="42">
        <f t="shared" si="51"/>
        <v>108</v>
      </c>
      <c r="M80" s="42">
        <f t="shared" si="52"/>
        <v>107</v>
      </c>
      <c r="N80" s="42">
        <f t="shared" si="53"/>
        <v>107</v>
      </c>
      <c r="O80" s="42">
        <f t="shared" si="54"/>
        <v>107</v>
      </c>
      <c r="P80" s="41">
        <f t="shared" si="55"/>
        <v>82.55</v>
      </c>
      <c r="Q80" s="5">
        <f t="shared" si="56"/>
        <v>40</v>
      </c>
      <c r="R80" s="5">
        <f t="shared" si="57"/>
        <v>128</v>
      </c>
      <c r="S80" s="5">
        <f t="shared" si="58"/>
        <v>33</v>
      </c>
      <c r="U80" s="5">
        <f t="shared" si="59"/>
        <v>96</v>
      </c>
      <c r="V80" s="5">
        <f t="shared" si="60"/>
        <v>94</v>
      </c>
      <c r="W80" s="5">
        <f t="shared" si="61"/>
        <v>107</v>
      </c>
      <c r="X80" s="5">
        <f t="shared" si="62"/>
        <v>107</v>
      </c>
      <c r="Z80" s="9">
        <v>0</v>
      </c>
      <c r="AA80" s="9">
        <v>0</v>
      </c>
      <c r="AB80" s="9">
        <v>64</v>
      </c>
      <c r="AC80" s="9">
        <v>58</v>
      </c>
      <c r="AD80" s="9">
        <v>115</v>
      </c>
      <c r="AE80" s="9">
        <v>41</v>
      </c>
      <c r="AF80" s="9">
        <v>97</v>
      </c>
      <c r="AG80" s="9">
        <v>33</v>
      </c>
      <c r="AH80" s="9">
        <v>74</v>
      </c>
      <c r="AI80" s="9">
        <v>127</v>
      </c>
      <c r="AJ80" s="9"/>
      <c r="AK80" s="9"/>
      <c r="AL80" s="9">
        <v>94</v>
      </c>
      <c r="AM80" s="9">
        <v>73</v>
      </c>
      <c r="AN80" s="9">
        <v>96</v>
      </c>
      <c r="AO80" s="9">
        <v>128</v>
      </c>
      <c r="AR80" s="56">
        <f t="shared" si="63"/>
        <v>83</v>
      </c>
      <c r="AU80" s="56">
        <f t="shared" si="64"/>
        <v>82.1</v>
      </c>
      <c r="AW80" s="77">
        <f t="shared" si="65"/>
        <v>20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5">
        <v>119</v>
      </c>
      <c r="BE80" s="5">
        <v>98</v>
      </c>
      <c r="BF80" s="5">
        <v>75</v>
      </c>
      <c r="BG80" s="5">
        <v>70</v>
      </c>
      <c r="BH80" s="5">
        <v>97</v>
      </c>
      <c r="BI80" s="5">
        <v>55</v>
      </c>
      <c r="BJ80" s="5">
        <v>51</v>
      </c>
      <c r="BK80" s="5">
        <v>95</v>
      </c>
      <c r="BM80" s="56" t="s">
        <v>131</v>
      </c>
      <c r="BP80" s="82">
        <v>46</v>
      </c>
      <c r="BQ80" s="83">
        <v>52</v>
      </c>
      <c r="BR80" s="82">
        <v>79</v>
      </c>
      <c r="BS80" s="82">
        <v>52</v>
      </c>
      <c r="BT80" s="82">
        <v>128</v>
      </c>
      <c r="BU80" s="82">
        <v>89</v>
      </c>
      <c r="BV80" s="82">
        <v>72</v>
      </c>
      <c r="BW80" s="82">
        <v>98</v>
      </c>
      <c r="BX80" s="82">
        <v>74</v>
      </c>
      <c r="BY80" s="82">
        <v>108</v>
      </c>
      <c r="BZ80" s="82">
        <v>107</v>
      </c>
      <c r="CA80" s="82">
        <v>107</v>
      </c>
      <c r="CB80" s="82">
        <v>98</v>
      </c>
      <c r="CC80" s="82">
        <v>107</v>
      </c>
      <c r="CD80" s="82">
        <v>76</v>
      </c>
      <c r="CE80" s="82">
        <v>70</v>
      </c>
      <c r="CF80" s="82">
        <v>76</v>
      </c>
      <c r="CG80" s="82">
        <v>81</v>
      </c>
      <c r="CH80" s="82">
        <v>45</v>
      </c>
      <c r="CI80" s="82">
        <v>77</v>
      </c>
    </row>
    <row r="81" spans="1:87" ht="14.25">
      <c r="A81" s="39">
        <v>77</v>
      </c>
      <c r="B81" s="40" t="s">
        <v>145</v>
      </c>
      <c r="C81" s="40" t="s">
        <v>86</v>
      </c>
      <c r="D81" s="39">
        <v>3</v>
      </c>
      <c r="E81" s="41">
        <f t="shared" si="44"/>
        <v>113.8</v>
      </c>
      <c r="F81" s="42">
        <f t="shared" si="45"/>
        <v>144</v>
      </c>
      <c r="G81" s="42">
        <f t="shared" si="46"/>
        <v>79</v>
      </c>
      <c r="H81" s="42">
        <f t="shared" si="47"/>
        <v>71</v>
      </c>
      <c r="I81" s="42">
        <f t="shared" si="48"/>
        <v>65</v>
      </c>
      <c r="J81" s="42">
        <f t="shared" si="49"/>
        <v>154</v>
      </c>
      <c r="K81" s="42">
        <f t="shared" si="50"/>
        <v>142</v>
      </c>
      <c r="L81" s="42">
        <f t="shared" si="51"/>
        <v>131</v>
      </c>
      <c r="M81" s="42">
        <f t="shared" si="52"/>
        <v>130</v>
      </c>
      <c r="N81" s="42">
        <f t="shared" si="53"/>
        <v>114</v>
      </c>
      <c r="O81" s="42">
        <f t="shared" si="54"/>
        <v>108</v>
      </c>
      <c r="P81" s="41">
        <f t="shared" si="55"/>
        <v>83.75</v>
      </c>
      <c r="Q81" s="5">
        <f t="shared" si="56"/>
        <v>28</v>
      </c>
      <c r="R81" s="5">
        <f t="shared" si="57"/>
        <v>154</v>
      </c>
      <c r="S81" s="5">
        <f t="shared" si="58"/>
        <v>35</v>
      </c>
      <c r="U81" s="5">
        <f t="shared" si="59"/>
        <v>63</v>
      </c>
      <c r="V81" s="5">
        <f t="shared" si="60"/>
        <v>47</v>
      </c>
      <c r="W81" s="5">
        <f t="shared" si="61"/>
        <v>114</v>
      </c>
      <c r="X81" s="5">
        <f t="shared" si="62"/>
        <v>108</v>
      </c>
      <c r="Z81" s="9">
        <v>0</v>
      </c>
      <c r="AA81" s="9">
        <v>0</v>
      </c>
      <c r="AB81" s="9">
        <v>63</v>
      </c>
      <c r="AC81" s="9">
        <v>71</v>
      </c>
      <c r="AD81" s="9">
        <v>47</v>
      </c>
      <c r="AE81" s="9">
        <v>65</v>
      </c>
      <c r="AF81" s="9"/>
      <c r="AG81" s="9"/>
      <c r="AH81" s="9"/>
      <c r="AI81" s="9"/>
      <c r="AJ81" s="9"/>
      <c r="AK81" s="9"/>
      <c r="AL81" s="9"/>
      <c r="AM81" s="9"/>
      <c r="AN81" s="9">
        <v>79</v>
      </c>
      <c r="AO81" s="9">
        <v>144</v>
      </c>
      <c r="AR81" s="56">
        <f t="shared" si="63"/>
        <v>79.5</v>
      </c>
      <c r="AU81" s="56">
        <f t="shared" si="64"/>
        <v>88</v>
      </c>
      <c r="AW81" s="77">
        <f t="shared" si="65"/>
        <v>14</v>
      </c>
      <c r="AX81" s="2">
        <v>0</v>
      </c>
      <c r="AY81" s="2">
        <v>0</v>
      </c>
      <c r="AZ81" s="2">
        <v>0</v>
      </c>
      <c r="BA81" s="2">
        <v>0</v>
      </c>
      <c r="BB81" s="2">
        <v>0</v>
      </c>
      <c r="BC81" s="2">
        <v>0</v>
      </c>
      <c r="BD81" s="5">
        <v>54</v>
      </c>
      <c r="BE81" s="5">
        <v>79</v>
      </c>
      <c r="BF81" s="5">
        <v>63</v>
      </c>
      <c r="BG81" s="5">
        <v>91</v>
      </c>
      <c r="BH81" s="5">
        <v>81</v>
      </c>
      <c r="BI81" s="5">
        <v>130</v>
      </c>
      <c r="BJ81" s="5">
        <v>84</v>
      </c>
      <c r="BK81" s="5">
        <v>62</v>
      </c>
      <c r="BM81" s="56" t="s">
        <v>131</v>
      </c>
      <c r="BP81" s="5">
        <v>75</v>
      </c>
      <c r="BQ81" s="9">
        <v>63</v>
      </c>
      <c r="BR81" s="5">
        <v>36</v>
      </c>
      <c r="BS81" s="5">
        <v>91</v>
      </c>
      <c r="BT81" s="5">
        <v>87</v>
      </c>
      <c r="BU81" s="5">
        <v>67</v>
      </c>
      <c r="BV81" s="5">
        <v>53</v>
      </c>
      <c r="BW81" s="5">
        <v>142</v>
      </c>
      <c r="BX81" s="5">
        <v>154</v>
      </c>
      <c r="BY81" s="5">
        <v>35</v>
      </c>
      <c r="BZ81" s="5">
        <v>131</v>
      </c>
      <c r="CA81" s="5">
        <v>108</v>
      </c>
      <c r="CB81" s="5">
        <v>114</v>
      </c>
      <c r="CC81" s="5">
        <v>76</v>
      </c>
      <c r="CD81" s="5"/>
      <c r="CE81" s="5"/>
      <c r="CF81" s="5"/>
      <c r="CG81" s="5"/>
      <c r="CH81" s="5"/>
      <c r="CI81" s="5"/>
    </row>
    <row r="82" spans="1:87" ht="14.25">
      <c r="A82" s="39">
        <v>78</v>
      </c>
      <c r="B82" s="40" t="s">
        <v>91</v>
      </c>
      <c r="C82" s="40" t="s">
        <v>34</v>
      </c>
      <c r="D82" s="39">
        <v>3</v>
      </c>
      <c r="E82" s="41">
        <f t="shared" si="44"/>
        <v>112.7</v>
      </c>
      <c r="F82" s="42">
        <f t="shared" si="45"/>
        <v>136</v>
      </c>
      <c r="G82" s="42">
        <f t="shared" si="46"/>
        <v>129</v>
      </c>
      <c r="H82" s="42">
        <f t="shared" si="47"/>
        <v>126</v>
      </c>
      <c r="I82" s="42">
        <f t="shared" si="48"/>
        <v>104</v>
      </c>
      <c r="J82" s="42">
        <f t="shared" si="49"/>
        <v>138</v>
      </c>
      <c r="K82" s="42">
        <f t="shared" si="50"/>
        <v>104</v>
      </c>
      <c r="L82" s="42">
        <f t="shared" si="51"/>
        <v>99</v>
      </c>
      <c r="M82" s="42">
        <f t="shared" si="52"/>
        <v>98</v>
      </c>
      <c r="N82" s="42">
        <f t="shared" si="53"/>
        <v>100</v>
      </c>
      <c r="O82" s="42">
        <f t="shared" si="54"/>
        <v>93</v>
      </c>
      <c r="P82" s="41">
        <f t="shared" si="55"/>
        <v>91.44444444444444</v>
      </c>
      <c r="Q82" s="5">
        <f t="shared" si="56"/>
        <v>18</v>
      </c>
      <c r="R82" s="5">
        <f t="shared" si="57"/>
        <v>138</v>
      </c>
      <c r="S82" s="5">
        <f t="shared" si="58"/>
        <v>40</v>
      </c>
      <c r="U82" s="5">
        <f t="shared" si="59"/>
        <v>100</v>
      </c>
      <c r="V82" s="5">
        <f t="shared" si="60"/>
        <v>72</v>
      </c>
      <c r="W82" s="5">
        <f t="shared" si="61"/>
        <v>93</v>
      </c>
      <c r="X82" s="5">
        <f t="shared" si="62"/>
        <v>83</v>
      </c>
      <c r="Z82" s="9">
        <v>0</v>
      </c>
      <c r="AA82" s="9">
        <v>0</v>
      </c>
      <c r="AB82" s="9">
        <v>72</v>
      </c>
      <c r="AC82" s="9">
        <v>126</v>
      </c>
      <c r="AD82" s="9">
        <v>136</v>
      </c>
      <c r="AE82" s="9">
        <v>100</v>
      </c>
      <c r="AF82" s="9"/>
      <c r="AG82" s="9"/>
      <c r="AH82" s="9">
        <v>104</v>
      </c>
      <c r="AI82" s="9">
        <v>129</v>
      </c>
      <c r="AJ82" s="9">
        <v>61</v>
      </c>
      <c r="AK82" s="9">
        <v>47</v>
      </c>
      <c r="AL82" s="9"/>
      <c r="AM82" s="9"/>
      <c r="AN82" s="9"/>
      <c r="AO82" s="9"/>
      <c r="AR82" s="56">
        <f t="shared" si="63"/>
        <v>93.21428571428571</v>
      </c>
      <c r="AU82" s="56">
        <f t="shared" si="64"/>
        <v>85.25</v>
      </c>
      <c r="AW82" s="77">
        <f t="shared" si="65"/>
        <v>4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5">
        <v>138</v>
      </c>
      <c r="BE82" s="5">
        <v>99</v>
      </c>
      <c r="BF82" s="5">
        <v>62</v>
      </c>
      <c r="BG82" s="5">
        <v>93</v>
      </c>
      <c r="BH82" s="5"/>
      <c r="BI82" s="5"/>
      <c r="BJ82" s="5">
        <v>40</v>
      </c>
      <c r="BK82" s="5">
        <v>98</v>
      </c>
      <c r="BM82" s="56" t="s">
        <v>132</v>
      </c>
      <c r="BP82" s="5">
        <v>104</v>
      </c>
      <c r="BQ82" s="9">
        <v>74</v>
      </c>
      <c r="BR82" s="5">
        <v>80</v>
      </c>
      <c r="BS82" s="5">
        <v>83</v>
      </c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</row>
    <row r="83" spans="1:87" ht="14.25">
      <c r="A83" s="39">
        <v>79</v>
      </c>
      <c r="B83" s="40" t="s">
        <v>156</v>
      </c>
      <c r="C83" s="40" t="s">
        <v>88</v>
      </c>
      <c r="D83" s="39">
        <v>3</v>
      </c>
      <c r="E83" s="41">
        <f t="shared" si="44"/>
        <v>112.2</v>
      </c>
      <c r="F83" s="42">
        <f t="shared" si="45"/>
        <v>139</v>
      </c>
      <c r="G83" s="42">
        <f t="shared" si="46"/>
        <v>111</v>
      </c>
      <c r="H83" s="42">
        <f t="shared" si="47"/>
        <v>86</v>
      </c>
      <c r="I83" s="42">
        <f t="shared" si="48"/>
        <v>66</v>
      </c>
      <c r="J83" s="42">
        <f t="shared" si="49"/>
        <v>158</v>
      </c>
      <c r="K83" s="42">
        <f t="shared" si="50"/>
        <v>123</v>
      </c>
      <c r="L83" s="42">
        <f t="shared" si="51"/>
        <v>121</v>
      </c>
      <c r="M83" s="42">
        <f t="shared" si="52"/>
        <v>117</v>
      </c>
      <c r="N83" s="42">
        <f t="shared" si="53"/>
        <v>101</v>
      </c>
      <c r="O83" s="42">
        <f t="shared" si="54"/>
        <v>100</v>
      </c>
      <c r="P83" s="41">
        <f t="shared" si="55"/>
        <v>100.75</v>
      </c>
      <c r="Q83" s="5">
        <f t="shared" si="56"/>
        <v>16</v>
      </c>
      <c r="R83" s="5">
        <f t="shared" si="57"/>
        <v>158</v>
      </c>
      <c r="S83" s="5">
        <f t="shared" si="58"/>
        <v>64</v>
      </c>
      <c r="U83" s="5">
        <f t="shared" si="59"/>
        <v>0</v>
      </c>
      <c r="V83" s="5">
        <f t="shared" si="60"/>
        <v>0</v>
      </c>
      <c r="W83" s="5">
        <f t="shared" si="61"/>
        <v>101</v>
      </c>
      <c r="X83" s="5">
        <f t="shared" si="62"/>
        <v>100</v>
      </c>
      <c r="Z83" s="9">
        <v>0</v>
      </c>
      <c r="AA83" s="9">
        <v>0</v>
      </c>
      <c r="AB83" s="9"/>
      <c r="AC83" s="9"/>
      <c r="AD83" s="9"/>
      <c r="AE83" s="9"/>
      <c r="AF83" s="9">
        <v>139</v>
      </c>
      <c r="AG83" s="9">
        <v>86</v>
      </c>
      <c r="AH83" s="9">
        <v>111</v>
      </c>
      <c r="AI83" s="9">
        <v>66</v>
      </c>
      <c r="AJ83" s="9"/>
      <c r="AK83" s="9"/>
      <c r="AL83" s="9"/>
      <c r="AM83" s="9"/>
      <c r="AN83" s="9"/>
      <c r="AO83" s="9"/>
      <c r="AR83" s="56">
        <f t="shared" si="63"/>
        <v>104.16666666666667</v>
      </c>
      <c r="AU83" s="56">
        <f t="shared" si="64"/>
        <v>98.7</v>
      </c>
      <c r="AW83" s="77">
        <f t="shared" si="65"/>
        <v>10</v>
      </c>
      <c r="AX83" s="2">
        <v>0</v>
      </c>
      <c r="AY83" s="2">
        <v>0</v>
      </c>
      <c r="AZ83" s="2">
        <v>0</v>
      </c>
      <c r="BA83" s="2">
        <v>0</v>
      </c>
      <c r="BB83" s="2">
        <v>0</v>
      </c>
      <c r="BC83" s="2">
        <v>0</v>
      </c>
      <c r="BD83" s="5">
        <v>123</v>
      </c>
      <c r="BE83" s="5">
        <v>100</v>
      </c>
      <c r="BF83" s="5"/>
      <c r="BG83" s="5"/>
      <c r="BH83" s="5"/>
      <c r="BI83" s="5"/>
      <c r="BJ83" s="5"/>
      <c r="BK83" s="5"/>
      <c r="BM83" s="56" t="s">
        <v>131</v>
      </c>
      <c r="BP83" s="5">
        <v>121</v>
      </c>
      <c r="BQ83" s="9">
        <v>117</v>
      </c>
      <c r="BR83" s="5">
        <v>97</v>
      </c>
      <c r="BS83" s="5">
        <v>64</v>
      </c>
      <c r="BT83" s="5">
        <v>101</v>
      </c>
      <c r="BU83" s="5">
        <v>158</v>
      </c>
      <c r="BV83" s="5">
        <v>91</v>
      </c>
      <c r="BW83" s="5">
        <v>69</v>
      </c>
      <c r="BX83" s="5">
        <v>71</v>
      </c>
      <c r="BY83" s="5">
        <v>98</v>
      </c>
      <c r="BZ83" s="5"/>
      <c r="CA83" s="5"/>
      <c r="CB83" s="5"/>
      <c r="CC83" s="5"/>
      <c r="CD83" s="5"/>
      <c r="CE83" s="5"/>
      <c r="CF83" s="5"/>
      <c r="CG83" s="5"/>
      <c r="CH83" s="5"/>
      <c r="CI83" s="5"/>
    </row>
    <row r="84" spans="1:87" ht="14.25">
      <c r="A84" s="39">
        <v>80</v>
      </c>
      <c r="B84" s="40" t="s">
        <v>28</v>
      </c>
      <c r="C84" s="40" t="s">
        <v>86</v>
      </c>
      <c r="D84" s="39">
        <v>3</v>
      </c>
      <c r="E84" s="41">
        <f t="shared" si="44"/>
        <v>112</v>
      </c>
      <c r="F84" s="42">
        <f t="shared" si="45"/>
        <v>128</v>
      </c>
      <c r="G84" s="42">
        <f t="shared" si="46"/>
        <v>111</v>
      </c>
      <c r="H84" s="42">
        <f t="shared" si="47"/>
        <v>95</v>
      </c>
      <c r="I84" s="42">
        <f t="shared" si="48"/>
        <v>78</v>
      </c>
      <c r="J84" s="42">
        <f t="shared" si="49"/>
        <v>142</v>
      </c>
      <c r="K84" s="42">
        <f t="shared" si="50"/>
        <v>135</v>
      </c>
      <c r="L84" s="42">
        <f t="shared" si="51"/>
        <v>119</v>
      </c>
      <c r="M84" s="42">
        <f t="shared" si="52"/>
        <v>109</v>
      </c>
      <c r="N84" s="42">
        <f t="shared" si="53"/>
        <v>103</v>
      </c>
      <c r="O84" s="42">
        <f t="shared" si="54"/>
        <v>100</v>
      </c>
      <c r="P84" s="41">
        <f t="shared" si="55"/>
        <v>83.17647058823529</v>
      </c>
      <c r="Q84" s="5">
        <f t="shared" si="56"/>
        <v>34</v>
      </c>
      <c r="R84" s="5">
        <f t="shared" si="57"/>
        <v>142</v>
      </c>
      <c r="S84" s="5">
        <f t="shared" si="58"/>
        <v>37</v>
      </c>
      <c r="U84" s="5">
        <f t="shared" si="59"/>
        <v>66</v>
      </c>
      <c r="V84" s="5">
        <f t="shared" si="60"/>
        <v>66</v>
      </c>
      <c r="W84" s="5">
        <f t="shared" si="61"/>
        <v>103</v>
      </c>
      <c r="X84" s="5">
        <f t="shared" si="62"/>
        <v>100</v>
      </c>
      <c r="Z84" s="9">
        <v>0</v>
      </c>
      <c r="AA84" s="9">
        <v>0</v>
      </c>
      <c r="AB84" s="9">
        <v>78</v>
      </c>
      <c r="AC84" s="9">
        <v>66</v>
      </c>
      <c r="AD84" s="9"/>
      <c r="AE84" s="9"/>
      <c r="AF84" s="9">
        <v>95</v>
      </c>
      <c r="AG84" s="9">
        <v>66</v>
      </c>
      <c r="AH84" s="9">
        <v>128</v>
      </c>
      <c r="AI84" s="9">
        <v>111</v>
      </c>
      <c r="AJ84" s="9"/>
      <c r="AK84" s="9"/>
      <c r="AL84" s="9"/>
      <c r="AM84" s="9"/>
      <c r="AN84" s="9">
        <v>59</v>
      </c>
      <c r="AO84" s="9">
        <v>65</v>
      </c>
      <c r="AR84" s="56">
        <f t="shared" si="63"/>
        <v>83</v>
      </c>
      <c r="AU84" s="56">
        <f t="shared" si="64"/>
        <v>83.3</v>
      </c>
      <c r="AW84" s="77">
        <f t="shared" si="65"/>
        <v>20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  <c r="BD84" s="5">
        <v>64</v>
      </c>
      <c r="BE84" s="5">
        <v>142</v>
      </c>
      <c r="BF84" s="5">
        <v>87</v>
      </c>
      <c r="BG84" s="5">
        <v>78</v>
      </c>
      <c r="BH84" s="5"/>
      <c r="BI84" s="5"/>
      <c r="BJ84" s="5">
        <v>60</v>
      </c>
      <c r="BK84" s="5">
        <v>63</v>
      </c>
      <c r="BM84" s="56" t="s">
        <v>131</v>
      </c>
      <c r="BP84" s="82">
        <v>48</v>
      </c>
      <c r="BQ84" s="83">
        <v>82</v>
      </c>
      <c r="BR84" s="82">
        <v>77</v>
      </c>
      <c r="BS84" s="82">
        <v>65</v>
      </c>
      <c r="BT84" s="82">
        <v>98</v>
      </c>
      <c r="BU84" s="82">
        <v>62</v>
      </c>
      <c r="BV84" s="82">
        <v>81</v>
      </c>
      <c r="BW84" s="82">
        <v>109</v>
      </c>
      <c r="BX84" s="82">
        <v>75</v>
      </c>
      <c r="BY84" s="82">
        <v>135</v>
      </c>
      <c r="BZ84" s="82">
        <v>37</v>
      </c>
      <c r="CA84" s="82">
        <v>100</v>
      </c>
      <c r="CB84" s="82">
        <v>119</v>
      </c>
      <c r="CC84" s="82">
        <v>97</v>
      </c>
      <c r="CD84" s="82">
        <v>71</v>
      </c>
      <c r="CE84" s="82">
        <v>103</v>
      </c>
      <c r="CF84" s="82">
        <v>55</v>
      </c>
      <c r="CG84" s="82">
        <v>57</v>
      </c>
      <c r="CH84" s="82">
        <v>100</v>
      </c>
      <c r="CI84" s="82">
        <v>95</v>
      </c>
    </row>
    <row r="85" spans="1:87" ht="14.25">
      <c r="A85" s="39">
        <v>81</v>
      </c>
      <c r="B85" s="40" t="s">
        <v>135</v>
      </c>
      <c r="C85" s="40" t="s">
        <v>86</v>
      </c>
      <c r="D85" s="39">
        <v>3</v>
      </c>
      <c r="E85" s="41">
        <f t="shared" si="44"/>
        <v>111</v>
      </c>
      <c r="F85" s="42">
        <f t="shared" si="45"/>
        <v>125</v>
      </c>
      <c r="G85" s="42">
        <f t="shared" si="46"/>
        <v>122</v>
      </c>
      <c r="H85" s="42">
        <f t="shared" si="47"/>
        <v>116</v>
      </c>
      <c r="I85" s="42">
        <f t="shared" si="48"/>
        <v>101</v>
      </c>
      <c r="J85" s="42">
        <f t="shared" si="49"/>
        <v>122</v>
      </c>
      <c r="K85" s="42">
        <f t="shared" si="50"/>
        <v>116</v>
      </c>
      <c r="L85" s="42">
        <f t="shared" si="51"/>
        <v>108</v>
      </c>
      <c r="M85" s="42">
        <f t="shared" si="52"/>
        <v>104</v>
      </c>
      <c r="N85" s="42">
        <f t="shared" si="53"/>
        <v>99</v>
      </c>
      <c r="O85" s="42">
        <f t="shared" si="54"/>
        <v>97</v>
      </c>
      <c r="P85" s="41">
        <f t="shared" si="55"/>
        <v>78.86111111111111</v>
      </c>
      <c r="Q85" s="5">
        <f t="shared" si="56"/>
        <v>36</v>
      </c>
      <c r="R85" s="5">
        <f t="shared" si="57"/>
        <v>125</v>
      </c>
      <c r="S85" s="5">
        <f t="shared" si="58"/>
        <v>34</v>
      </c>
      <c r="U85" s="5">
        <f t="shared" si="59"/>
        <v>94</v>
      </c>
      <c r="V85" s="5">
        <f t="shared" si="60"/>
        <v>89</v>
      </c>
      <c r="W85" s="5">
        <f t="shared" si="61"/>
        <v>99</v>
      </c>
      <c r="X85" s="5">
        <f t="shared" si="62"/>
        <v>97</v>
      </c>
      <c r="Z85" s="9">
        <v>0</v>
      </c>
      <c r="AA85" s="9">
        <v>0</v>
      </c>
      <c r="AB85" s="9">
        <v>83</v>
      </c>
      <c r="AC85" s="9">
        <v>41</v>
      </c>
      <c r="AD85" s="9">
        <v>94</v>
      </c>
      <c r="AE85" s="9">
        <v>51</v>
      </c>
      <c r="AF85" s="9"/>
      <c r="AG85" s="9"/>
      <c r="AH85" s="9"/>
      <c r="AI85" s="9"/>
      <c r="AJ85" s="9">
        <v>69</v>
      </c>
      <c r="AK85" s="9">
        <v>122</v>
      </c>
      <c r="AL85" s="9">
        <v>89</v>
      </c>
      <c r="AM85" s="9">
        <v>101</v>
      </c>
      <c r="AN85" s="9">
        <v>125</v>
      </c>
      <c r="AO85" s="9">
        <v>116</v>
      </c>
      <c r="AR85" s="56">
        <f t="shared" si="63"/>
        <v>76.8125</v>
      </c>
      <c r="AU85" s="56">
        <f t="shared" si="64"/>
        <v>80.5</v>
      </c>
      <c r="AW85" s="77">
        <f t="shared" si="65"/>
        <v>20</v>
      </c>
      <c r="AX85" s="2">
        <v>0</v>
      </c>
      <c r="AY85" s="2">
        <v>0</v>
      </c>
      <c r="AZ85" s="2">
        <v>0</v>
      </c>
      <c r="BA85" s="2">
        <v>0</v>
      </c>
      <c r="BB85" s="2">
        <v>0</v>
      </c>
      <c r="BC85" s="2">
        <v>0</v>
      </c>
      <c r="BD85" s="5">
        <v>65</v>
      </c>
      <c r="BE85" s="5">
        <v>50</v>
      </c>
      <c r="BF85" s="5">
        <v>64</v>
      </c>
      <c r="BG85" s="5">
        <v>34</v>
      </c>
      <c r="BH85" s="5">
        <v>78</v>
      </c>
      <c r="BI85" s="5">
        <v>47</v>
      </c>
      <c r="BJ85" s="5"/>
      <c r="BK85" s="5"/>
      <c r="BM85" s="56" t="s">
        <v>131</v>
      </c>
      <c r="BP85" s="82">
        <v>89</v>
      </c>
      <c r="BQ85" s="83">
        <v>108</v>
      </c>
      <c r="BR85" s="82">
        <v>104</v>
      </c>
      <c r="BS85" s="82">
        <v>122</v>
      </c>
      <c r="BT85" s="82">
        <v>86</v>
      </c>
      <c r="BU85" s="82">
        <v>70</v>
      </c>
      <c r="BV85" s="82">
        <v>44</v>
      </c>
      <c r="BW85" s="82">
        <v>57</v>
      </c>
      <c r="BX85" s="82">
        <v>44</v>
      </c>
      <c r="BY85" s="82">
        <v>97</v>
      </c>
      <c r="BZ85" s="82">
        <v>52</v>
      </c>
      <c r="CA85" s="82">
        <v>34</v>
      </c>
      <c r="CB85" s="82">
        <v>94</v>
      </c>
      <c r="CC85" s="82">
        <v>116</v>
      </c>
      <c r="CD85" s="82">
        <v>63</v>
      </c>
      <c r="CE85" s="82">
        <v>81</v>
      </c>
      <c r="CF85" s="82">
        <v>92</v>
      </c>
      <c r="CG85" s="82">
        <v>99</v>
      </c>
      <c r="CH85" s="82">
        <v>86</v>
      </c>
      <c r="CI85" s="82">
        <v>72</v>
      </c>
    </row>
    <row r="86" spans="1:87" ht="14.25">
      <c r="A86" s="39">
        <v>82</v>
      </c>
      <c r="B86" s="40" t="s">
        <v>75</v>
      </c>
      <c r="C86" s="40" t="s">
        <v>117</v>
      </c>
      <c r="D86" s="39">
        <v>3</v>
      </c>
      <c r="E86" s="41">
        <f t="shared" si="44"/>
        <v>110.2</v>
      </c>
      <c r="F86" s="42">
        <f t="shared" si="45"/>
        <v>118</v>
      </c>
      <c r="G86" s="42">
        <f t="shared" si="46"/>
        <v>113</v>
      </c>
      <c r="H86" s="42">
        <f t="shared" si="47"/>
        <v>113</v>
      </c>
      <c r="I86" s="42">
        <f t="shared" si="48"/>
        <v>108</v>
      </c>
      <c r="J86" s="42">
        <f t="shared" si="49"/>
        <v>140</v>
      </c>
      <c r="K86" s="42">
        <f t="shared" si="50"/>
        <v>113</v>
      </c>
      <c r="L86" s="42">
        <f t="shared" si="51"/>
        <v>97</v>
      </c>
      <c r="M86" s="42">
        <f t="shared" si="52"/>
        <v>94</v>
      </c>
      <c r="N86" s="42">
        <f t="shared" si="53"/>
        <v>108</v>
      </c>
      <c r="O86" s="42">
        <f t="shared" si="54"/>
        <v>98</v>
      </c>
      <c r="P86" s="41">
        <f t="shared" si="55"/>
        <v>94.36363636363636</v>
      </c>
      <c r="Q86" s="5">
        <f t="shared" si="56"/>
        <v>22</v>
      </c>
      <c r="R86" s="5">
        <f t="shared" si="57"/>
        <v>140</v>
      </c>
      <c r="S86" s="5">
        <f t="shared" si="58"/>
        <v>60</v>
      </c>
      <c r="U86" s="5">
        <f t="shared" si="59"/>
        <v>108</v>
      </c>
      <c r="V86" s="5">
        <f t="shared" si="60"/>
        <v>98</v>
      </c>
      <c r="W86" s="5">
        <f t="shared" si="61"/>
        <v>91</v>
      </c>
      <c r="X86" s="5">
        <f t="shared" si="62"/>
        <v>91</v>
      </c>
      <c r="Z86" s="9">
        <v>0</v>
      </c>
      <c r="AA86" s="9">
        <v>0</v>
      </c>
      <c r="AB86" s="9">
        <v>65</v>
      </c>
      <c r="AC86" s="9">
        <v>118</v>
      </c>
      <c r="AD86" s="9">
        <v>75</v>
      </c>
      <c r="AE86" s="9">
        <v>108</v>
      </c>
      <c r="AF86" s="9">
        <v>113</v>
      </c>
      <c r="AG86" s="9">
        <v>97</v>
      </c>
      <c r="AH86" s="9">
        <v>113</v>
      </c>
      <c r="AI86" s="9">
        <v>98</v>
      </c>
      <c r="AJ86" s="9">
        <v>86</v>
      </c>
      <c r="AK86" s="9">
        <v>108</v>
      </c>
      <c r="AL86" s="9">
        <v>60</v>
      </c>
      <c r="AM86" s="9">
        <v>87</v>
      </c>
      <c r="AN86" s="9"/>
      <c r="AO86" s="9"/>
      <c r="AR86" s="56">
        <f t="shared" si="63"/>
        <v>93.9375</v>
      </c>
      <c r="AU86" s="56">
        <f t="shared" si="64"/>
        <v>95.5</v>
      </c>
      <c r="AW86" s="77">
        <f t="shared" si="65"/>
        <v>6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5"/>
      <c r="BE86" s="5"/>
      <c r="BF86" s="5"/>
      <c r="BG86" s="5"/>
      <c r="BH86" s="5">
        <v>113</v>
      </c>
      <c r="BI86" s="5">
        <v>97</v>
      </c>
      <c r="BJ86" s="5">
        <v>71</v>
      </c>
      <c r="BK86" s="5">
        <v>94</v>
      </c>
      <c r="BM86" s="56" t="s">
        <v>132</v>
      </c>
      <c r="BP86" s="5">
        <v>83</v>
      </c>
      <c r="BQ86" s="9">
        <v>91</v>
      </c>
      <c r="BR86" s="5">
        <v>77</v>
      </c>
      <c r="BS86" s="5">
        <v>91</v>
      </c>
      <c r="BT86" s="5">
        <v>91</v>
      </c>
      <c r="BU86" s="5">
        <v>140</v>
      </c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</row>
    <row r="87" spans="1:87" ht="14.25">
      <c r="A87" s="39">
        <v>83</v>
      </c>
      <c r="B87" s="40" t="s">
        <v>122</v>
      </c>
      <c r="C87" s="40" t="s">
        <v>86</v>
      </c>
      <c r="D87" s="39">
        <v>3</v>
      </c>
      <c r="E87" s="41">
        <f t="shared" si="44"/>
        <v>108.5</v>
      </c>
      <c r="F87" s="42">
        <f t="shared" si="45"/>
        <v>134</v>
      </c>
      <c r="G87" s="42">
        <f t="shared" si="46"/>
        <v>117</v>
      </c>
      <c r="H87" s="42">
        <f t="shared" si="47"/>
        <v>92</v>
      </c>
      <c r="I87" s="42">
        <f t="shared" si="48"/>
        <v>88</v>
      </c>
      <c r="J87" s="42">
        <f t="shared" si="49"/>
        <v>136</v>
      </c>
      <c r="K87" s="42">
        <f t="shared" si="50"/>
        <v>122</v>
      </c>
      <c r="L87" s="42">
        <f t="shared" si="51"/>
        <v>114</v>
      </c>
      <c r="M87" s="42">
        <f t="shared" si="52"/>
        <v>100</v>
      </c>
      <c r="N87" s="42">
        <f t="shared" si="53"/>
        <v>92</v>
      </c>
      <c r="O87" s="42">
        <f t="shared" si="54"/>
        <v>90</v>
      </c>
      <c r="P87" s="41">
        <f t="shared" si="55"/>
        <v>74.225</v>
      </c>
      <c r="Q87" s="5">
        <f t="shared" si="56"/>
        <v>40</v>
      </c>
      <c r="R87" s="5">
        <f t="shared" si="57"/>
        <v>136</v>
      </c>
      <c r="S87" s="5">
        <f t="shared" si="58"/>
        <v>19</v>
      </c>
      <c r="U87" s="5">
        <f t="shared" si="59"/>
        <v>76</v>
      </c>
      <c r="V87" s="5">
        <f t="shared" si="60"/>
        <v>75</v>
      </c>
      <c r="W87" s="5">
        <f t="shared" si="61"/>
        <v>92</v>
      </c>
      <c r="X87" s="5">
        <f t="shared" si="62"/>
        <v>90</v>
      </c>
      <c r="Z87" s="9">
        <v>0</v>
      </c>
      <c r="AA87" s="9">
        <v>0</v>
      </c>
      <c r="AB87" s="9">
        <v>50</v>
      </c>
      <c r="AC87" s="9">
        <v>53</v>
      </c>
      <c r="AD87" s="9">
        <v>49</v>
      </c>
      <c r="AE87" s="9">
        <v>30</v>
      </c>
      <c r="AF87" s="9">
        <v>117</v>
      </c>
      <c r="AG87" s="9">
        <v>61</v>
      </c>
      <c r="AH87" s="9">
        <v>88</v>
      </c>
      <c r="AI87" s="9">
        <v>56</v>
      </c>
      <c r="AJ87" s="9">
        <v>50</v>
      </c>
      <c r="AK87" s="9">
        <v>92</v>
      </c>
      <c r="AL87" s="9">
        <v>76</v>
      </c>
      <c r="AM87" s="9">
        <v>75</v>
      </c>
      <c r="AN87" s="9">
        <v>134</v>
      </c>
      <c r="AO87" s="9">
        <v>71</v>
      </c>
      <c r="AR87" s="56">
        <f t="shared" si="63"/>
        <v>67.1</v>
      </c>
      <c r="AU87" s="56">
        <f t="shared" si="64"/>
        <v>81.35</v>
      </c>
      <c r="AW87" s="77">
        <f t="shared" si="65"/>
        <v>20</v>
      </c>
      <c r="AX87" s="2">
        <v>0</v>
      </c>
      <c r="AY87" s="2">
        <v>0</v>
      </c>
      <c r="AZ87" s="2">
        <v>0</v>
      </c>
      <c r="BA87" s="2">
        <v>0</v>
      </c>
      <c r="BB87" s="2">
        <v>0</v>
      </c>
      <c r="BC87" s="2">
        <v>0</v>
      </c>
      <c r="BD87" s="5">
        <v>60</v>
      </c>
      <c r="BE87" s="5">
        <v>58</v>
      </c>
      <c r="BF87" s="5">
        <v>74</v>
      </c>
      <c r="BG87" s="5">
        <v>73</v>
      </c>
      <c r="BH87" s="5">
        <v>56</v>
      </c>
      <c r="BI87" s="5">
        <v>19</v>
      </c>
      <c r="BJ87" s="5"/>
      <c r="BK87" s="5"/>
      <c r="BM87" s="56" t="s">
        <v>131</v>
      </c>
      <c r="BP87" s="82">
        <v>61</v>
      </c>
      <c r="BQ87" s="83">
        <v>69</v>
      </c>
      <c r="BR87" s="82">
        <v>60</v>
      </c>
      <c r="BS87" s="82">
        <v>80</v>
      </c>
      <c r="BT87" s="82">
        <v>92</v>
      </c>
      <c r="BU87" s="82">
        <v>87</v>
      </c>
      <c r="BV87" s="82">
        <v>45</v>
      </c>
      <c r="BW87" s="82">
        <v>47</v>
      </c>
      <c r="BX87" s="82">
        <v>90</v>
      </c>
      <c r="BY87" s="82">
        <v>76</v>
      </c>
      <c r="BZ87" s="82">
        <v>74</v>
      </c>
      <c r="CA87" s="82">
        <v>69</v>
      </c>
      <c r="CB87" s="82">
        <v>122</v>
      </c>
      <c r="CC87" s="82">
        <v>114</v>
      </c>
      <c r="CD87" s="82">
        <v>136</v>
      </c>
      <c r="CE87" s="82">
        <v>84</v>
      </c>
      <c r="CF87" s="82">
        <v>100</v>
      </c>
      <c r="CG87" s="82">
        <v>77</v>
      </c>
      <c r="CH87" s="82">
        <v>75</v>
      </c>
      <c r="CI87" s="82">
        <v>69</v>
      </c>
    </row>
    <row r="88" spans="1:87" ht="14.25">
      <c r="A88" s="39">
        <v>84</v>
      </c>
      <c r="B88" s="40" t="s">
        <v>162</v>
      </c>
      <c r="C88" s="40" t="s">
        <v>29</v>
      </c>
      <c r="D88" s="39">
        <v>3</v>
      </c>
      <c r="E88" s="41">
        <f t="shared" si="44"/>
        <v>107.6</v>
      </c>
      <c r="F88" s="42">
        <f t="shared" si="45"/>
        <v>119</v>
      </c>
      <c r="G88" s="42">
        <f t="shared" si="46"/>
        <v>118</v>
      </c>
      <c r="H88" s="42">
        <f t="shared" si="47"/>
        <v>67</v>
      </c>
      <c r="I88" s="42">
        <f t="shared" si="48"/>
        <v>38</v>
      </c>
      <c r="J88" s="42">
        <f t="shared" si="49"/>
        <v>132</v>
      </c>
      <c r="K88" s="42">
        <f t="shared" si="50"/>
        <v>127</v>
      </c>
      <c r="L88" s="42">
        <f t="shared" si="51"/>
        <v>125</v>
      </c>
      <c r="M88" s="42">
        <f t="shared" si="52"/>
        <v>120</v>
      </c>
      <c r="N88" s="42">
        <f t="shared" si="53"/>
        <v>120</v>
      </c>
      <c r="O88" s="42">
        <f t="shared" si="54"/>
        <v>110</v>
      </c>
      <c r="P88" s="41">
        <f t="shared" si="55"/>
        <v>99.04545454545455</v>
      </c>
      <c r="Q88" s="5">
        <f t="shared" si="56"/>
        <v>22</v>
      </c>
      <c r="R88" s="5">
        <f t="shared" si="57"/>
        <v>132</v>
      </c>
      <c r="S88" s="5">
        <f t="shared" si="58"/>
        <v>38</v>
      </c>
      <c r="U88" s="5">
        <f t="shared" si="59"/>
        <v>0</v>
      </c>
      <c r="V88" s="5">
        <f t="shared" si="60"/>
        <v>0</v>
      </c>
      <c r="W88" s="5">
        <f t="shared" si="61"/>
        <v>120</v>
      </c>
      <c r="X88" s="5">
        <f t="shared" si="62"/>
        <v>110</v>
      </c>
      <c r="Z88" s="9">
        <v>0</v>
      </c>
      <c r="AA88" s="9">
        <v>0</v>
      </c>
      <c r="AB88" s="9"/>
      <c r="AC88" s="9"/>
      <c r="AD88" s="9"/>
      <c r="AE88" s="9"/>
      <c r="AF88" s="9">
        <v>38</v>
      </c>
      <c r="AG88" s="9">
        <v>118</v>
      </c>
      <c r="AH88" s="9">
        <v>67</v>
      </c>
      <c r="AI88" s="9">
        <v>119</v>
      </c>
      <c r="AJ88" s="9"/>
      <c r="AK88" s="9"/>
      <c r="AL88" s="9"/>
      <c r="AM88" s="9"/>
      <c r="AN88" s="9"/>
      <c r="AO88" s="9"/>
      <c r="AR88" s="56">
        <f t="shared" si="63"/>
        <v>97.5</v>
      </c>
      <c r="AU88" s="56">
        <f t="shared" si="64"/>
        <v>100.9</v>
      </c>
      <c r="AW88" s="77">
        <f t="shared" si="65"/>
        <v>10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5">
        <v>103</v>
      </c>
      <c r="BE88" s="5">
        <v>120</v>
      </c>
      <c r="BF88" s="5">
        <v>89</v>
      </c>
      <c r="BG88" s="5">
        <v>120</v>
      </c>
      <c r="BH88" s="5">
        <v>105</v>
      </c>
      <c r="BI88" s="5">
        <v>86</v>
      </c>
      <c r="BJ88" s="5">
        <v>107</v>
      </c>
      <c r="BK88" s="5">
        <v>98</v>
      </c>
      <c r="BM88" s="56" t="s">
        <v>131</v>
      </c>
      <c r="BP88" s="5">
        <v>92</v>
      </c>
      <c r="BQ88" s="9">
        <v>92</v>
      </c>
      <c r="BR88" s="5">
        <v>98</v>
      </c>
      <c r="BS88" s="5">
        <v>132</v>
      </c>
      <c r="BT88" s="5">
        <v>110</v>
      </c>
      <c r="BU88" s="5">
        <v>57</v>
      </c>
      <c r="BV88" s="5">
        <v>127</v>
      </c>
      <c r="BW88" s="5">
        <v>78</v>
      </c>
      <c r="BX88" s="5">
        <v>98</v>
      </c>
      <c r="BY88" s="5">
        <v>125</v>
      </c>
      <c r="BZ88" s="5"/>
      <c r="CA88" s="5"/>
      <c r="CB88" s="5"/>
      <c r="CC88" s="5"/>
      <c r="CD88" s="5"/>
      <c r="CE88" s="5"/>
      <c r="CF88" s="5"/>
      <c r="CG88" s="5"/>
      <c r="CH88" s="5"/>
      <c r="CI88" s="5"/>
    </row>
    <row r="89" spans="1:87" ht="14.25">
      <c r="A89" s="39">
        <v>85</v>
      </c>
      <c r="B89" s="40" t="s">
        <v>139</v>
      </c>
      <c r="C89" s="40" t="s">
        <v>117</v>
      </c>
      <c r="D89" s="39">
        <v>3</v>
      </c>
      <c r="E89" s="41">
        <f t="shared" si="44"/>
        <v>105.9</v>
      </c>
      <c r="F89" s="42">
        <f t="shared" si="45"/>
        <v>137</v>
      </c>
      <c r="G89" s="42">
        <f t="shared" si="46"/>
        <v>124</v>
      </c>
      <c r="H89" s="42">
        <f t="shared" si="47"/>
        <v>116</v>
      </c>
      <c r="I89" s="42">
        <f t="shared" si="48"/>
        <v>110</v>
      </c>
      <c r="J89" s="42">
        <f t="shared" si="49"/>
        <v>105</v>
      </c>
      <c r="K89" s="42">
        <f t="shared" si="50"/>
        <v>94</v>
      </c>
      <c r="L89" s="42">
        <f t="shared" si="51"/>
        <v>90</v>
      </c>
      <c r="M89" s="42">
        <f t="shared" si="52"/>
        <v>82</v>
      </c>
      <c r="N89" s="42">
        <f t="shared" si="53"/>
        <v>105</v>
      </c>
      <c r="O89" s="42">
        <f t="shared" si="54"/>
        <v>96</v>
      </c>
      <c r="P89" s="41">
        <f t="shared" si="55"/>
        <v>82.33333333333333</v>
      </c>
      <c r="Q89" s="5">
        <f t="shared" si="56"/>
        <v>24</v>
      </c>
      <c r="R89" s="5">
        <f t="shared" si="57"/>
        <v>137</v>
      </c>
      <c r="S89" s="5">
        <f t="shared" si="58"/>
        <v>37</v>
      </c>
      <c r="U89" s="5">
        <f t="shared" si="59"/>
        <v>105</v>
      </c>
      <c r="V89" s="5">
        <f t="shared" si="60"/>
        <v>96</v>
      </c>
      <c r="W89" s="5">
        <f t="shared" si="61"/>
        <v>76</v>
      </c>
      <c r="X89" s="5">
        <f t="shared" si="62"/>
        <v>73</v>
      </c>
      <c r="Z89" s="9">
        <v>0</v>
      </c>
      <c r="AA89" s="9">
        <v>0</v>
      </c>
      <c r="AB89" s="9">
        <v>55</v>
      </c>
      <c r="AC89" s="9">
        <v>75</v>
      </c>
      <c r="AD89" s="9">
        <v>116</v>
      </c>
      <c r="AE89" s="9">
        <v>82</v>
      </c>
      <c r="AF89" s="9">
        <v>96</v>
      </c>
      <c r="AG89" s="9">
        <v>87</v>
      </c>
      <c r="AH89" s="9">
        <v>105</v>
      </c>
      <c r="AI89" s="9">
        <v>50</v>
      </c>
      <c r="AJ89" s="9">
        <v>75</v>
      </c>
      <c r="AK89" s="9">
        <v>124</v>
      </c>
      <c r="AL89" s="9">
        <v>78</v>
      </c>
      <c r="AM89" s="9">
        <v>45</v>
      </c>
      <c r="AN89" s="9">
        <v>137</v>
      </c>
      <c r="AO89" s="9">
        <v>110</v>
      </c>
      <c r="AR89" s="56">
        <f t="shared" si="63"/>
        <v>82.77777777777777</v>
      </c>
      <c r="AU89" s="56">
        <f t="shared" si="64"/>
        <v>81</v>
      </c>
      <c r="AW89" s="77">
        <f t="shared" si="65"/>
        <v>6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5"/>
      <c r="BE89" s="5"/>
      <c r="BF89" s="5"/>
      <c r="BG89" s="5"/>
      <c r="BH89" s="5">
        <v>90</v>
      </c>
      <c r="BI89" s="5">
        <v>73</v>
      </c>
      <c r="BJ89" s="5">
        <v>55</v>
      </c>
      <c r="BK89" s="5">
        <v>37</v>
      </c>
      <c r="BM89" s="56" t="s">
        <v>132</v>
      </c>
      <c r="BP89" s="5">
        <v>58</v>
      </c>
      <c r="BQ89" s="9">
        <v>105</v>
      </c>
      <c r="BR89" s="5">
        <v>76</v>
      </c>
      <c r="BS89" s="5">
        <v>94</v>
      </c>
      <c r="BT89" s="5">
        <v>82</v>
      </c>
      <c r="BU89" s="5">
        <v>71</v>
      </c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</row>
    <row r="90" spans="1:87" ht="14.25">
      <c r="A90" s="39">
        <v>86</v>
      </c>
      <c r="B90" s="40" t="s">
        <v>50</v>
      </c>
      <c r="C90" s="40" t="s">
        <v>29</v>
      </c>
      <c r="D90" s="39">
        <v>3</v>
      </c>
      <c r="E90" s="41">
        <f t="shared" si="44"/>
        <v>103.9</v>
      </c>
      <c r="F90" s="42">
        <f t="shared" si="45"/>
        <v>117</v>
      </c>
      <c r="G90" s="42">
        <f t="shared" si="46"/>
        <v>98</v>
      </c>
      <c r="H90" s="42">
        <f t="shared" si="47"/>
        <v>96</v>
      </c>
      <c r="I90" s="42">
        <f t="shared" si="48"/>
        <v>92</v>
      </c>
      <c r="J90" s="42">
        <f t="shared" si="49"/>
        <v>115</v>
      </c>
      <c r="K90" s="42">
        <f t="shared" si="50"/>
        <v>112</v>
      </c>
      <c r="L90" s="42">
        <f t="shared" si="51"/>
        <v>109</v>
      </c>
      <c r="M90" s="42">
        <f t="shared" si="52"/>
        <v>109</v>
      </c>
      <c r="N90" s="42">
        <f t="shared" si="53"/>
        <v>96</v>
      </c>
      <c r="O90" s="42">
        <f t="shared" si="54"/>
        <v>95</v>
      </c>
      <c r="P90" s="41">
        <f t="shared" si="55"/>
        <v>83.34615384615384</v>
      </c>
      <c r="Q90" s="5">
        <f t="shared" si="56"/>
        <v>26</v>
      </c>
      <c r="R90" s="5">
        <f t="shared" si="57"/>
        <v>117</v>
      </c>
      <c r="S90" s="5">
        <f t="shared" si="58"/>
        <v>38</v>
      </c>
      <c r="U90" s="5">
        <f t="shared" si="59"/>
        <v>91</v>
      </c>
      <c r="V90" s="5">
        <f t="shared" si="60"/>
        <v>89</v>
      </c>
      <c r="W90" s="5">
        <f t="shared" si="61"/>
        <v>96</v>
      </c>
      <c r="X90" s="5">
        <f t="shared" si="62"/>
        <v>95</v>
      </c>
      <c r="Z90" s="9">
        <v>0</v>
      </c>
      <c r="AA90" s="9">
        <v>0</v>
      </c>
      <c r="AB90" s="9">
        <v>98</v>
      </c>
      <c r="AC90" s="9">
        <v>67</v>
      </c>
      <c r="AD90" s="9">
        <v>117</v>
      </c>
      <c r="AE90" s="9">
        <v>51</v>
      </c>
      <c r="AF90" s="9">
        <v>82</v>
      </c>
      <c r="AG90" s="9">
        <v>91</v>
      </c>
      <c r="AH90" s="9">
        <v>92</v>
      </c>
      <c r="AI90" s="9">
        <v>80</v>
      </c>
      <c r="AJ90" s="9"/>
      <c r="AK90" s="9"/>
      <c r="AL90" s="9"/>
      <c r="AM90" s="9"/>
      <c r="AN90" s="9">
        <v>96</v>
      </c>
      <c r="AO90" s="9">
        <v>89</v>
      </c>
      <c r="AR90" s="56">
        <f t="shared" si="63"/>
        <v>88.44444444444444</v>
      </c>
      <c r="AU90" s="56">
        <f t="shared" si="64"/>
        <v>71.875</v>
      </c>
      <c r="AW90" s="77">
        <f t="shared" si="65"/>
        <v>8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5">
        <v>91</v>
      </c>
      <c r="BE90" s="5">
        <v>109</v>
      </c>
      <c r="BF90" s="5">
        <v>96</v>
      </c>
      <c r="BG90" s="5">
        <v>74</v>
      </c>
      <c r="BH90" s="5">
        <v>112</v>
      </c>
      <c r="BI90" s="5">
        <v>81</v>
      </c>
      <c r="BJ90" s="5">
        <v>89</v>
      </c>
      <c r="BK90" s="5">
        <v>77</v>
      </c>
      <c r="BM90" s="56" t="s">
        <v>131</v>
      </c>
      <c r="BP90" s="5">
        <v>115</v>
      </c>
      <c r="BQ90" s="9">
        <v>95</v>
      </c>
      <c r="BR90" s="5">
        <v>46</v>
      </c>
      <c r="BS90" s="5">
        <v>63</v>
      </c>
      <c r="BT90" s="5">
        <v>109</v>
      </c>
      <c r="BU90" s="5">
        <v>42</v>
      </c>
      <c r="BV90" s="5">
        <v>38</v>
      </c>
      <c r="BW90" s="5">
        <v>67</v>
      </c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</row>
    <row r="91" spans="1:87" ht="14.25">
      <c r="A91" s="39">
        <v>87</v>
      </c>
      <c r="B91" s="40" t="s">
        <v>80</v>
      </c>
      <c r="C91" s="40" t="s">
        <v>88</v>
      </c>
      <c r="D91" s="39">
        <v>3</v>
      </c>
      <c r="E91" s="41">
        <f t="shared" si="44"/>
        <v>102.1</v>
      </c>
      <c r="F91" s="42">
        <f t="shared" si="45"/>
        <v>128</v>
      </c>
      <c r="G91" s="42">
        <f t="shared" si="46"/>
        <v>119</v>
      </c>
      <c r="H91" s="42">
        <f t="shared" si="47"/>
        <v>101</v>
      </c>
      <c r="I91" s="42">
        <f t="shared" si="48"/>
        <v>95</v>
      </c>
      <c r="J91" s="42">
        <f t="shared" si="49"/>
        <v>110</v>
      </c>
      <c r="K91" s="42">
        <f t="shared" si="50"/>
        <v>101</v>
      </c>
      <c r="L91" s="42">
        <f t="shared" si="51"/>
        <v>92</v>
      </c>
      <c r="M91" s="42">
        <f t="shared" si="52"/>
        <v>91</v>
      </c>
      <c r="N91" s="42">
        <f t="shared" si="53"/>
        <v>94</v>
      </c>
      <c r="O91" s="42">
        <f t="shared" si="54"/>
        <v>90</v>
      </c>
      <c r="P91" s="41">
        <f t="shared" si="55"/>
        <v>75.52941176470588</v>
      </c>
      <c r="Q91" s="5">
        <f t="shared" si="56"/>
        <v>34</v>
      </c>
      <c r="R91" s="5">
        <f t="shared" si="57"/>
        <v>128</v>
      </c>
      <c r="S91" s="5">
        <f t="shared" si="58"/>
        <v>34</v>
      </c>
      <c r="U91" s="5">
        <f t="shared" si="59"/>
        <v>94</v>
      </c>
      <c r="V91" s="5">
        <f t="shared" si="60"/>
        <v>69</v>
      </c>
      <c r="W91" s="5">
        <f t="shared" si="61"/>
        <v>90</v>
      </c>
      <c r="X91" s="5">
        <f t="shared" si="62"/>
        <v>88</v>
      </c>
      <c r="Z91" s="9">
        <v>0</v>
      </c>
      <c r="AA91" s="9">
        <v>0</v>
      </c>
      <c r="AB91" s="9">
        <v>47</v>
      </c>
      <c r="AC91" s="9">
        <v>34</v>
      </c>
      <c r="AD91" s="9">
        <v>95</v>
      </c>
      <c r="AE91" s="9">
        <v>128</v>
      </c>
      <c r="AF91" s="9">
        <v>119</v>
      </c>
      <c r="AG91" s="9">
        <v>101</v>
      </c>
      <c r="AH91" s="9">
        <v>94</v>
      </c>
      <c r="AI91" s="9">
        <v>69</v>
      </c>
      <c r="AJ91" s="9"/>
      <c r="AK91" s="9"/>
      <c r="AL91" s="9">
        <v>68</v>
      </c>
      <c r="AM91" s="9">
        <v>58</v>
      </c>
      <c r="AN91" s="9"/>
      <c r="AO91" s="9"/>
      <c r="AR91" s="56">
        <f t="shared" si="63"/>
        <v>73.33333333333333</v>
      </c>
      <c r="AU91" s="56">
        <f t="shared" si="64"/>
        <v>78</v>
      </c>
      <c r="AW91" s="77">
        <f t="shared" si="65"/>
        <v>16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  <c r="BD91" s="5">
        <v>65</v>
      </c>
      <c r="BE91" s="5">
        <v>43</v>
      </c>
      <c r="BF91" s="5">
        <v>58</v>
      </c>
      <c r="BG91" s="5">
        <v>59</v>
      </c>
      <c r="BH91" s="5">
        <v>82</v>
      </c>
      <c r="BI91" s="5">
        <v>78</v>
      </c>
      <c r="BJ91" s="5">
        <v>68</v>
      </c>
      <c r="BK91" s="5">
        <v>54</v>
      </c>
      <c r="BM91" s="56" t="s">
        <v>131</v>
      </c>
      <c r="BP91" s="5">
        <v>90</v>
      </c>
      <c r="BQ91" s="9">
        <v>54</v>
      </c>
      <c r="BR91" s="5">
        <v>77</v>
      </c>
      <c r="BS91" s="5">
        <v>85</v>
      </c>
      <c r="BT91" s="5">
        <v>88</v>
      </c>
      <c r="BU91" s="5">
        <v>84</v>
      </c>
      <c r="BV91" s="5">
        <v>37</v>
      </c>
      <c r="BW91" s="5">
        <v>85</v>
      </c>
      <c r="BX91" s="5">
        <v>91</v>
      </c>
      <c r="BY91" s="5">
        <v>92</v>
      </c>
      <c r="BZ91" s="5">
        <v>55</v>
      </c>
      <c r="CA91" s="5">
        <v>110</v>
      </c>
      <c r="CB91" s="5">
        <v>83</v>
      </c>
      <c r="CC91" s="5">
        <v>57</v>
      </c>
      <c r="CD91" s="5">
        <v>59</v>
      </c>
      <c r="CE91" s="5">
        <v>101</v>
      </c>
      <c r="CF91" s="5"/>
      <c r="CG91" s="5"/>
      <c r="CH91" s="5"/>
      <c r="CI91" s="5"/>
    </row>
    <row r="92" spans="1:87" ht="14.25">
      <c r="A92" s="39">
        <v>88</v>
      </c>
      <c r="B92" s="40" t="s">
        <v>92</v>
      </c>
      <c r="C92" s="40" t="s">
        <v>26</v>
      </c>
      <c r="D92" s="39">
        <v>3</v>
      </c>
      <c r="E92" s="41">
        <f t="shared" si="44"/>
        <v>100.1</v>
      </c>
      <c r="F92" s="42">
        <f t="shared" si="45"/>
        <v>113</v>
      </c>
      <c r="G92" s="42">
        <f t="shared" si="46"/>
        <v>108</v>
      </c>
      <c r="H92" s="42">
        <f t="shared" si="47"/>
        <v>98</v>
      </c>
      <c r="I92" s="42">
        <f t="shared" si="48"/>
        <v>93</v>
      </c>
      <c r="J92" s="42">
        <f t="shared" si="49"/>
        <v>107</v>
      </c>
      <c r="K92" s="42">
        <f t="shared" si="50"/>
        <v>104</v>
      </c>
      <c r="L92" s="42">
        <f t="shared" si="51"/>
        <v>102</v>
      </c>
      <c r="M92" s="42">
        <f t="shared" si="52"/>
        <v>100</v>
      </c>
      <c r="N92" s="42">
        <f t="shared" si="53"/>
        <v>89</v>
      </c>
      <c r="O92" s="42">
        <f t="shared" si="54"/>
        <v>87</v>
      </c>
      <c r="P92" s="41">
        <f t="shared" si="55"/>
        <v>66.23809523809524</v>
      </c>
      <c r="Q92" s="5">
        <f t="shared" si="56"/>
        <v>42</v>
      </c>
      <c r="R92" s="5">
        <f t="shared" si="57"/>
        <v>113</v>
      </c>
      <c r="S92" s="5">
        <f t="shared" si="58"/>
        <v>19</v>
      </c>
      <c r="U92" s="5">
        <f t="shared" si="59"/>
        <v>89</v>
      </c>
      <c r="V92" s="5">
        <f t="shared" si="60"/>
        <v>85</v>
      </c>
      <c r="W92" s="5">
        <f t="shared" si="61"/>
        <v>87</v>
      </c>
      <c r="X92" s="5">
        <f t="shared" si="62"/>
        <v>85</v>
      </c>
      <c r="Z92" s="9">
        <v>0</v>
      </c>
      <c r="AA92" s="9">
        <v>0</v>
      </c>
      <c r="AB92" s="9">
        <v>54</v>
      </c>
      <c r="AC92" s="9">
        <v>57</v>
      </c>
      <c r="AD92" s="9">
        <v>85</v>
      </c>
      <c r="AE92" s="9">
        <v>93</v>
      </c>
      <c r="AF92" s="9">
        <v>89</v>
      </c>
      <c r="AG92" s="9">
        <v>80</v>
      </c>
      <c r="AH92" s="9">
        <v>66</v>
      </c>
      <c r="AI92" s="9">
        <v>113</v>
      </c>
      <c r="AJ92" s="9">
        <v>108</v>
      </c>
      <c r="AK92" s="9">
        <v>52</v>
      </c>
      <c r="AL92" s="9">
        <v>62</v>
      </c>
      <c r="AM92" s="9">
        <v>98</v>
      </c>
      <c r="AN92" s="9">
        <v>78</v>
      </c>
      <c r="AO92" s="9">
        <v>51</v>
      </c>
      <c r="AR92" s="56">
        <f t="shared" si="63"/>
        <v>74.0909090909091</v>
      </c>
      <c r="AU92" s="56">
        <f t="shared" si="64"/>
        <v>57.6</v>
      </c>
      <c r="AW92" s="77">
        <f t="shared" si="65"/>
        <v>20</v>
      </c>
      <c r="AX92" s="2">
        <v>0</v>
      </c>
      <c r="AY92" s="2">
        <v>0</v>
      </c>
      <c r="AZ92" s="2">
        <v>0</v>
      </c>
      <c r="BA92" s="2">
        <v>0</v>
      </c>
      <c r="BB92" s="2">
        <v>0</v>
      </c>
      <c r="BC92" s="2">
        <v>0</v>
      </c>
      <c r="BD92" s="5">
        <v>60</v>
      </c>
      <c r="BE92" s="5">
        <v>41</v>
      </c>
      <c r="BF92" s="5">
        <v>56</v>
      </c>
      <c r="BG92" s="5">
        <v>47</v>
      </c>
      <c r="BH92" s="5">
        <v>87</v>
      </c>
      <c r="BI92" s="5">
        <v>64</v>
      </c>
      <c r="BJ92" s="5">
        <v>104</v>
      </c>
      <c r="BK92" s="5">
        <v>85</v>
      </c>
      <c r="BM92" s="56" t="s">
        <v>131</v>
      </c>
      <c r="BP92" s="82">
        <v>80</v>
      </c>
      <c r="BQ92" s="83">
        <v>34</v>
      </c>
      <c r="BR92" s="82">
        <v>69</v>
      </c>
      <c r="BS92" s="82">
        <v>74</v>
      </c>
      <c r="BT92" s="82">
        <v>102</v>
      </c>
      <c r="BU92" s="82">
        <v>58</v>
      </c>
      <c r="BV92" s="82">
        <v>62</v>
      </c>
      <c r="BW92" s="82">
        <v>47</v>
      </c>
      <c r="BX92" s="82">
        <v>76</v>
      </c>
      <c r="BY92" s="82">
        <v>40</v>
      </c>
      <c r="BZ92" s="82">
        <v>51</v>
      </c>
      <c r="CA92" s="82">
        <v>43</v>
      </c>
      <c r="CB92" s="82">
        <v>38</v>
      </c>
      <c r="CC92" s="82">
        <v>47</v>
      </c>
      <c r="CD92" s="82">
        <v>53</v>
      </c>
      <c r="CE92" s="82">
        <v>23</v>
      </c>
      <c r="CF92" s="82">
        <v>107</v>
      </c>
      <c r="CG92" s="82">
        <v>29</v>
      </c>
      <c r="CH92" s="82">
        <v>100</v>
      </c>
      <c r="CI92" s="82">
        <v>19</v>
      </c>
    </row>
    <row r="93" spans="1:87" ht="14.25">
      <c r="A93" s="39">
        <v>89</v>
      </c>
      <c r="B93" s="40" t="s">
        <v>35</v>
      </c>
      <c r="C93" s="40" t="s">
        <v>89</v>
      </c>
      <c r="D93" s="39">
        <v>3</v>
      </c>
      <c r="E93" s="41">
        <f t="shared" si="44"/>
        <v>97.4</v>
      </c>
      <c r="F93" s="42">
        <f t="shared" si="45"/>
        <v>102</v>
      </c>
      <c r="G93" s="42">
        <f t="shared" si="46"/>
        <v>95</v>
      </c>
      <c r="H93" s="42">
        <f t="shared" si="47"/>
        <v>88</v>
      </c>
      <c r="I93" s="42">
        <f t="shared" si="48"/>
        <v>76</v>
      </c>
      <c r="J93" s="42">
        <f t="shared" si="49"/>
        <v>124</v>
      </c>
      <c r="K93" s="42">
        <f t="shared" si="50"/>
        <v>115</v>
      </c>
      <c r="L93" s="42">
        <f t="shared" si="51"/>
        <v>105</v>
      </c>
      <c r="M93" s="42">
        <f t="shared" si="52"/>
        <v>101</v>
      </c>
      <c r="N93" s="42">
        <f t="shared" si="53"/>
        <v>85</v>
      </c>
      <c r="O93" s="42">
        <f t="shared" si="54"/>
        <v>83</v>
      </c>
      <c r="P93" s="41">
        <f t="shared" si="55"/>
        <v>86.93333333333334</v>
      </c>
      <c r="Q93" s="5">
        <f t="shared" si="56"/>
        <v>15</v>
      </c>
      <c r="R93" s="5">
        <f t="shared" si="57"/>
        <v>124</v>
      </c>
      <c r="S93" s="5">
        <f t="shared" si="58"/>
        <v>46</v>
      </c>
      <c r="U93" s="5">
        <f t="shared" si="59"/>
        <v>0</v>
      </c>
      <c r="V93" s="5">
        <f t="shared" si="60"/>
        <v>0</v>
      </c>
      <c r="W93" s="5">
        <f t="shared" si="61"/>
        <v>85</v>
      </c>
      <c r="X93" s="5">
        <f t="shared" si="62"/>
        <v>83</v>
      </c>
      <c r="Z93" s="9">
        <v>0</v>
      </c>
      <c r="AA93" s="9">
        <v>0</v>
      </c>
      <c r="AB93" s="9"/>
      <c r="AC93" s="9"/>
      <c r="AD93" s="9">
        <v>88</v>
      </c>
      <c r="AE93" s="9">
        <v>102</v>
      </c>
      <c r="AF93" s="9"/>
      <c r="AG93" s="9"/>
      <c r="AH93" s="9">
        <v>95</v>
      </c>
      <c r="AI93" s="9">
        <v>76</v>
      </c>
      <c r="AJ93" s="9"/>
      <c r="AK93" s="9"/>
      <c r="AL93" s="9"/>
      <c r="AM93" s="9"/>
      <c r="AN93" s="9"/>
      <c r="AO93" s="9"/>
      <c r="AR93" s="56">
        <f t="shared" si="63"/>
        <v>90.25</v>
      </c>
      <c r="AU93" s="56">
        <f t="shared" si="64"/>
        <v>85.72727272727273</v>
      </c>
      <c r="AW93" s="77">
        <f t="shared" si="65"/>
        <v>11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5"/>
      <c r="BE93" s="5"/>
      <c r="BF93" s="5"/>
      <c r="BG93" s="5"/>
      <c r="BH93" s="5"/>
      <c r="BI93" s="5"/>
      <c r="BJ93" s="5"/>
      <c r="BK93" s="5"/>
      <c r="BM93" s="56" t="s">
        <v>132</v>
      </c>
      <c r="BP93" s="5">
        <v>49</v>
      </c>
      <c r="BQ93" s="9">
        <v>85</v>
      </c>
      <c r="BR93" s="5">
        <v>75</v>
      </c>
      <c r="BS93" s="5">
        <v>124</v>
      </c>
      <c r="BT93" s="5">
        <v>105</v>
      </c>
      <c r="BU93" s="5">
        <v>46</v>
      </c>
      <c r="BV93" s="5">
        <v>115</v>
      </c>
      <c r="BW93" s="5">
        <v>83</v>
      </c>
      <c r="BX93" s="5">
        <v>101</v>
      </c>
      <c r="BY93" s="5">
        <v>83</v>
      </c>
      <c r="BZ93" s="5">
        <v>77</v>
      </c>
      <c r="CA93" s="5"/>
      <c r="CB93" s="5"/>
      <c r="CC93" s="5"/>
      <c r="CD93" s="5"/>
      <c r="CE93" s="5"/>
      <c r="CF93" s="5"/>
      <c r="CG93" s="5"/>
      <c r="CH93" s="5"/>
      <c r="CI93" s="5"/>
    </row>
    <row r="94" spans="1:87" ht="14.25">
      <c r="A94" s="39">
        <v>90</v>
      </c>
      <c r="B94" s="40" t="s">
        <v>161</v>
      </c>
      <c r="C94" s="40" t="s">
        <v>42</v>
      </c>
      <c r="D94" s="39">
        <v>3</v>
      </c>
      <c r="E94" s="41">
        <f t="shared" si="44"/>
        <v>95.9</v>
      </c>
      <c r="F94" s="42">
        <f t="shared" si="45"/>
        <v>98</v>
      </c>
      <c r="G94" s="42">
        <f t="shared" si="46"/>
        <v>98</v>
      </c>
      <c r="H94" s="42">
        <f t="shared" si="47"/>
        <v>84</v>
      </c>
      <c r="I94" s="42">
        <f t="shared" si="48"/>
        <v>74</v>
      </c>
      <c r="J94" s="42">
        <f t="shared" si="49"/>
        <v>121</v>
      </c>
      <c r="K94" s="42">
        <f t="shared" si="50"/>
        <v>118</v>
      </c>
      <c r="L94" s="42">
        <f t="shared" si="51"/>
        <v>108</v>
      </c>
      <c r="M94" s="42">
        <f t="shared" si="52"/>
        <v>90</v>
      </c>
      <c r="N94" s="42">
        <f t="shared" si="53"/>
        <v>84</v>
      </c>
      <c r="O94" s="42">
        <f t="shared" si="54"/>
        <v>84</v>
      </c>
      <c r="P94" s="41">
        <f t="shared" si="55"/>
        <v>87.75</v>
      </c>
      <c r="Q94" s="5">
        <f t="shared" si="56"/>
        <v>16</v>
      </c>
      <c r="R94" s="5">
        <f t="shared" si="57"/>
        <v>121</v>
      </c>
      <c r="S94" s="5">
        <f t="shared" si="58"/>
        <v>60</v>
      </c>
      <c r="U94" s="5">
        <f t="shared" si="59"/>
        <v>0</v>
      </c>
      <c r="V94" s="5">
        <f t="shared" si="60"/>
        <v>0</v>
      </c>
      <c r="W94" s="5">
        <f t="shared" si="61"/>
        <v>84</v>
      </c>
      <c r="X94" s="5">
        <f t="shared" si="62"/>
        <v>84</v>
      </c>
      <c r="Z94" s="9">
        <v>0</v>
      </c>
      <c r="AA94" s="9">
        <v>0</v>
      </c>
      <c r="AB94" s="9"/>
      <c r="AC94" s="9"/>
      <c r="AD94" s="9"/>
      <c r="AE94" s="9"/>
      <c r="AF94" s="9">
        <v>74</v>
      </c>
      <c r="AG94" s="9">
        <v>98</v>
      </c>
      <c r="AH94" s="9"/>
      <c r="AI94" s="9"/>
      <c r="AJ94" s="9"/>
      <c r="AK94" s="9"/>
      <c r="AL94" s="9"/>
      <c r="AM94" s="9"/>
      <c r="AN94" s="9">
        <v>98</v>
      </c>
      <c r="AO94" s="9">
        <v>84</v>
      </c>
      <c r="AR94" s="56">
        <f t="shared" si="63"/>
        <v>93.5</v>
      </c>
      <c r="AU94" s="56">
        <f t="shared" si="64"/>
        <v>82</v>
      </c>
      <c r="AW94" s="77">
        <f t="shared" si="65"/>
        <v>8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5"/>
      <c r="BE94" s="5"/>
      <c r="BF94" s="5">
        <v>121</v>
      </c>
      <c r="BG94" s="5">
        <v>118</v>
      </c>
      <c r="BH94" s="5"/>
      <c r="BI94" s="5"/>
      <c r="BJ94" s="5">
        <v>84</v>
      </c>
      <c r="BK94" s="5">
        <v>71</v>
      </c>
      <c r="BM94" s="56" t="s">
        <v>131</v>
      </c>
      <c r="BP94" s="5">
        <v>108</v>
      </c>
      <c r="BQ94" s="9">
        <v>82</v>
      </c>
      <c r="BR94" s="5">
        <v>90</v>
      </c>
      <c r="BS94" s="5">
        <v>80</v>
      </c>
      <c r="BT94" s="5">
        <v>60</v>
      </c>
      <c r="BU94" s="5">
        <v>78</v>
      </c>
      <c r="BV94" s="5">
        <v>74</v>
      </c>
      <c r="BW94" s="5">
        <v>84</v>
      </c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</row>
    <row r="95" spans="1:87" ht="14.25">
      <c r="A95" s="39">
        <v>91</v>
      </c>
      <c r="B95" s="40" t="s">
        <v>120</v>
      </c>
      <c r="C95" s="40" t="s">
        <v>86</v>
      </c>
      <c r="D95" s="39">
        <v>3</v>
      </c>
      <c r="E95" s="41">
        <f t="shared" si="44"/>
        <v>94</v>
      </c>
      <c r="F95" s="42">
        <f t="shared" si="45"/>
        <v>92</v>
      </c>
      <c r="G95" s="42">
        <f t="shared" si="46"/>
        <v>82</v>
      </c>
      <c r="H95" s="42">
        <f t="shared" si="47"/>
        <v>81</v>
      </c>
      <c r="I95" s="42">
        <f t="shared" si="48"/>
        <v>77</v>
      </c>
      <c r="J95" s="42">
        <f t="shared" si="49"/>
        <v>118</v>
      </c>
      <c r="K95" s="42">
        <f t="shared" si="50"/>
        <v>108</v>
      </c>
      <c r="L95" s="42">
        <f t="shared" si="51"/>
        <v>100</v>
      </c>
      <c r="M95" s="42">
        <f t="shared" si="52"/>
        <v>98</v>
      </c>
      <c r="N95" s="42">
        <f t="shared" si="53"/>
        <v>92</v>
      </c>
      <c r="O95" s="42">
        <f t="shared" si="54"/>
        <v>92</v>
      </c>
      <c r="P95" s="41">
        <f t="shared" si="55"/>
        <v>65.79411764705883</v>
      </c>
      <c r="Q95" s="5">
        <f t="shared" si="56"/>
        <v>34</v>
      </c>
      <c r="R95" s="5">
        <f t="shared" si="57"/>
        <v>118</v>
      </c>
      <c r="S95" s="5">
        <f t="shared" si="58"/>
        <v>30</v>
      </c>
      <c r="U95" s="5">
        <f t="shared" si="59"/>
        <v>58</v>
      </c>
      <c r="V95" s="5">
        <f t="shared" si="60"/>
        <v>40</v>
      </c>
      <c r="W95" s="5">
        <f t="shared" si="61"/>
        <v>92</v>
      </c>
      <c r="X95" s="5">
        <f t="shared" si="62"/>
        <v>92</v>
      </c>
      <c r="Z95" s="9">
        <v>0</v>
      </c>
      <c r="AA95" s="9">
        <v>0</v>
      </c>
      <c r="AB95" s="9">
        <v>58</v>
      </c>
      <c r="AC95" s="9">
        <v>34</v>
      </c>
      <c r="AD95" s="9"/>
      <c r="AE95" s="9"/>
      <c r="AF95" s="9"/>
      <c r="AG95" s="9"/>
      <c r="AH95" s="9"/>
      <c r="AI95" s="9"/>
      <c r="AJ95" s="9">
        <v>92</v>
      </c>
      <c r="AK95" s="9">
        <v>82</v>
      </c>
      <c r="AL95" s="9">
        <v>77</v>
      </c>
      <c r="AM95" s="9">
        <v>36</v>
      </c>
      <c r="AN95" s="9">
        <v>81</v>
      </c>
      <c r="AO95" s="9">
        <v>40</v>
      </c>
      <c r="AR95" s="56">
        <f t="shared" si="63"/>
        <v>63.714285714285715</v>
      </c>
      <c r="AU95" s="56">
        <f t="shared" si="64"/>
        <v>67.25</v>
      </c>
      <c r="AW95" s="77">
        <f t="shared" si="65"/>
        <v>20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5">
        <v>92</v>
      </c>
      <c r="BE95" s="5">
        <v>65</v>
      </c>
      <c r="BF95" s="5">
        <v>71</v>
      </c>
      <c r="BG95" s="5">
        <v>38</v>
      </c>
      <c r="BH95" s="5"/>
      <c r="BI95" s="5"/>
      <c r="BJ95" s="5">
        <v>88</v>
      </c>
      <c r="BK95" s="5">
        <v>38</v>
      </c>
      <c r="BM95" s="56" t="s">
        <v>131</v>
      </c>
      <c r="BP95" s="82">
        <v>65</v>
      </c>
      <c r="BQ95" s="83">
        <v>40</v>
      </c>
      <c r="BR95" s="82">
        <v>92</v>
      </c>
      <c r="BS95" s="82">
        <v>75</v>
      </c>
      <c r="BT95" s="82">
        <v>98</v>
      </c>
      <c r="BU95" s="82">
        <v>56</v>
      </c>
      <c r="BV95" s="82">
        <v>118</v>
      </c>
      <c r="BW95" s="82">
        <v>63</v>
      </c>
      <c r="BX95" s="82">
        <v>38</v>
      </c>
      <c r="BY95" s="82">
        <v>30</v>
      </c>
      <c r="BZ95" s="82">
        <v>89</v>
      </c>
      <c r="CA95" s="82">
        <v>100</v>
      </c>
      <c r="CB95" s="82">
        <v>108</v>
      </c>
      <c r="CC95" s="82">
        <v>78</v>
      </c>
      <c r="CD95" s="82">
        <v>73</v>
      </c>
      <c r="CE95" s="82">
        <v>33</v>
      </c>
      <c r="CF95" s="82">
        <v>37</v>
      </c>
      <c r="CG95" s="82">
        <v>41</v>
      </c>
      <c r="CH95" s="82">
        <v>58</v>
      </c>
      <c r="CI95" s="82">
        <v>53</v>
      </c>
    </row>
    <row r="96" spans="1:87" ht="14.25">
      <c r="A96" s="39">
        <v>92</v>
      </c>
      <c r="B96" s="40" t="s">
        <v>134</v>
      </c>
      <c r="C96" s="40" t="s">
        <v>26</v>
      </c>
      <c r="D96" s="39">
        <v>3</v>
      </c>
      <c r="E96" s="41">
        <f t="shared" si="44"/>
        <v>92.8</v>
      </c>
      <c r="F96" s="42">
        <f t="shared" si="45"/>
        <v>97</v>
      </c>
      <c r="G96" s="42">
        <f t="shared" si="46"/>
        <v>71</v>
      </c>
      <c r="H96" s="42">
        <f t="shared" si="47"/>
        <v>68</v>
      </c>
      <c r="I96" s="42">
        <f t="shared" si="48"/>
        <v>59</v>
      </c>
      <c r="J96" s="42">
        <f t="shared" si="49"/>
        <v>123</v>
      </c>
      <c r="K96" s="42">
        <f t="shared" si="50"/>
        <v>116</v>
      </c>
      <c r="L96" s="42">
        <f t="shared" si="51"/>
        <v>101</v>
      </c>
      <c r="M96" s="42">
        <f t="shared" si="52"/>
        <v>101</v>
      </c>
      <c r="N96" s="42">
        <f t="shared" si="53"/>
        <v>98</v>
      </c>
      <c r="O96" s="42">
        <f t="shared" si="54"/>
        <v>94</v>
      </c>
      <c r="P96" s="41">
        <f t="shared" si="55"/>
        <v>70.53125</v>
      </c>
      <c r="Q96" s="5">
        <f t="shared" si="56"/>
        <v>32</v>
      </c>
      <c r="R96" s="5">
        <f t="shared" si="57"/>
        <v>123</v>
      </c>
      <c r="S96" s="5">
        <f t="shared" si="58"/>
        <v>24</v>
      </c>
      <c r="U96" s="5">
        <f t="shared" si="59"/>
        <v>40</v>
      </c>
      <c r="V96" s="5">
        <f t="shared" si="60"/>
        <v>27</v>
      </c>
      <c r="W96" s="5">
        <f t="shared" si="61"/>
        <v>98</v>
      </c>
      <c r="X96" s="5">
        <f t="shared" si="62"/>
        <v>94</v>
      </c>
      <c r="Z96" s="9">
        <v>0</v>
      </c>
      <c r="AA96" s="9">
        <v>0</v>
      </c>
      <c r="AB96" s="9">
        <v>27</v>
      </c>
      <c r="AC96" s="9">
        <v>68</v>
      </c>
      <c r="AD96" s="9"/>
      <c r="AE96" s="9"/>
      <c r="AF96" s="9">
        <v>97</v>
      </c>
      <c r="AG96" s="9">
        <v>71</v>
      </c>
      <c r="AH96" s="9"/>
      <c r="AI96" s="9"/>
      <c r="AJ96" s="9"/>
      <c r="AK96" s="9"/>
      <c r="AL96" s="9">
        <v>59</v>
      </c>
      <c r="AM96" s="9">
        <v>40</v>
      </c>
      <c r="AN96" s="9"/>
      <c r="AO96" s="9"/>
      <c r="AR96" s="56">
        <f t="shared" si="63"/>
        <v>61.833333333333336</v>
      </c>
      <c r="AU96" s="56">
        <f t="shared" si="64"/>
        <v>75.75</v>
      </c>
      <c r="AW96" s="77">
        <f t="shared" si="65"/>
        <v>20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  <c r="BD96" s="5">
        <v>71</v>
      </c>
      <c r="BE96" s="5">
        <v>101</v>
      </c>
      <c r="BF96" s="5">
        <v>94</v>
      </c>
      <c r="BG96" s="5">
        <v>54</v>
      </c>
      <c r="BH96" s="5"/>
      <c r="BI96" s="5"/>
      <c r="BJ96" s="5">
        <v>24</v>
      </c>
      <c r="BK96" s="5">
        <v>36</v>
      </c>
      <c r="BM96" s="56" t="s">
        <v>131</v>
      </c>
      <c r="BP96" s="82">
        <v>77</v>
      </c>
      <c r="BQ96" s="83">
        <v>47</v>
      </c>
      <c r="BR96" s="82">
        <v>68</v>
      </c>
      <c r="BS96" s="82">
        <v>84</v>
      </c>
      <c r="BT96" s="82">
        <v>48</v>
      </c>
      <c r="BU96" s="82">
        <v>98</v>
      </c>
      <c r="BV96" s="82">
        <v>91</v>
      </c>
      <c r="BW96" s="82">
        <v>73</v>
      </c>
      <c r="BX96" s="82">
        <v>66</v>
      </c>
      <c r="BY96" s="82">
        <v>60</v>
      </c>
      <c r="BZ96" s="82">
        <v>47</v>
      </c>
      <c r="CA96" s="82">
        <v>92</v>
      </c>
      <c r="CB96" s="82">
        <v>83</v>
      </c>
      <c r="CC96" s="82">
        <v>101</v>
      </c>
      <c r="CD96" s="82">
        <v>46</v>
      </c>
      <c r="CE96" s="82">
        <v>74</v>
      </c>
      <c r="CF96" s="82">
        <v>123</v>
      </c>
      <c r="CG96" s="82">
        <v>116</v>
      </c>
      <c r="CH96" s="82">
        <v>68</v>
      </c>
      <c r="CI96" s="82">
        <v>53</v>
      </c>
    </row>
    <row r="97" spans="1:87" ht="14.25">
      <c r="A97" s="39">
        <v>93</v>
      </c>
      <c r="B97" s="40" t="s">
        <v>159</v>
      </c>
      <c r="C97" s="40" t="s">
        <v>158</v>
      </c>
      <c r="D97" s="39">
        <v>2</v>
      </c>
      <c r="E97" s="41">
        <f t="shared" si="44"/>
        <v>90.7</v>
      </c>
      <c r="F97" s="42">
        <f t="shared" si="45"/>
        <v>132</v>
      </c>
      <c r="G97" s="42">
        <f t="shared" si="46"/>
        <v>89</v>
      </c>
      <c r="H97" s="42">
        <f t="shared" si="47"/>
        <v>80</v>
      </c>
      <c r="I97" s="42">
        <f t="shared" si="48"/>
        <v>58</v>
      </c>
      <c r="J97" s="42">
        <f t="shared" si="49"/>
        <v>141</v>
      </c>
      <c r="K97" s="42">
        <f t="shared" si="50"/>
        <v>121</v>
      </c>
      <c r="L97" s="42">
        <f t="shared" si="51"/>
        <v>100</v>
      </c>
      <c r="M97" s="42">
        <f t="shared" si="52"/>
        <v>95</v>
      </c>
      <c r="N97" s="42">
        <f t="shared" si="53"/>
        <v>48</v>
      </c>
      <c r="O97" s="42">
        <f t="shared" si="54"/>
        <v>43</v>
      </c>
      <c r="P97" s="41">
        <f t="shared" si="55"/>
        <v>90.7</v>
      </c>
      <c r="Q97" s="5">
        <f t="shared" si="56"/>
        <v>10</v>
      </c>
      <c r="R97" s="5">
        <f t="shared" si="57"/>
        <v>141</v>
      </c>
      <c r="S97" s="5">
        <f t="shared" si="58"/>
        <v>43</v>
      </c>
      <c r="U97" s="5">
        <f t="shared" si="59"/>
        <v>48</v>
      </c>
      <c r="V97" s="5">
        <f t="shared" si="60"/>
        <v>43</v>
      </c>
      <c r="W97" s="5">
        <f t="shared" si="61"/>
        <v>0</v>
      </c>
      <c r="X97" s="5">
        <f t="shared" si="62"/>
        <v>0</v>
      </c>
      <c r="Z97" s="9">
        <v>0</v>
      </c>
      <c r="AA97" s="9">
        <v>0</v>
      </c>
      <c r="AB97" s="9"/>
      <c r="AC97" s="9"/>
      <c r="AD97" s="9"/>
      <c r="AE97" s="9"/>
      <c r="AF97" s="9">
        <v>132</v>
      </c>
      <c r="AG97" s="9">
        <v>58</v>
      </c>
      <c r="AH97" s="9">
        <v>80</v>
      </c>
      <c r="AI97" s="9">
        <v>48</v>
      </c>
      <c r="AJ97" s="9">
        <v>43</v>
      </c>
      <c r="AK97" s="9">
        <v>89</v>
      </c>
      <c r="AL97" s="9"/>
      <c r="AM97" s="9"/>
      <c r="AN97" s="9"/>
      <c r="AO97" s="9"/>
      <c r="AR97" s="56">
        <f t="shared" si="63"/>
        <v>75</v>
      </c>
      <c r="AU97" s="56">
        <f t="shared" si="64"/>
        <v>114.25</v>
      </c>
      <c r="AW97" s="77">
        <f t="shared" si="65"/>
        <v>4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5"/>
      <c r="BE97" s="5"/>
      <c r="BF97" s="5"/>
      <c r="BG97" s="5"/>
      <c r="BH97" s="5"/>
      <c r="BI97" s="5"/>
      <c r="BJ97" s="5"/>
      <c r="BK97" s="5"/>
      <c r="BM97" s="56" t="s">
        <v>132</v>
      </c>
      <c r="BP97" s="5">
        <v>141</v>
      </c>
      <c r="BQ97" s="9">
        <v>95</v>
      </c>
      <c r="BR97" s="5">
        <v>121</v>
      </c>
      <c r="BS97" s="5">
        <v>100</v>
      </c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</row>
    <row r="98" spans="1:87" ht="14.25">
      <c r="A98" s="39">
        <v>94</v>
      </c>
      <c r="B98" s="40" t="s">
        <v>119</v>
      </c>
      <c r="C98" s="40" t="s">
        <v>86</v>
      </c>
      <c r="D98" s="39">
        <v>3</v>
      </c>
      <c r="E98" s="41">
        <f t="shared" si="44"/>
        <v>89.2</v>
      </c>
      <c r="F98" s="42">
        <f t="shared" si="45"/>
        <v>121</v>
      </c>
      <c r="G98" s="42">
        <f t="shared" si="46"/>
        <v>88</v>
      </c>
      <c r="H98" s="42">
        <f t="shared" si="47"/>
        <v>88</v>
      </c>
      <c r="I98" s="42">
        <f t="shared" si="48"/>
        <v>82</v>
      </c>
      <c r="J98" s="42">
        <f t="shared" si="49"/>
        <v>108</v>
      </c>
      <c r="K98" s="42">
        <f t="shared" si="50"/>
        <v>96</v>
      </c>
      <c r="L98" s="42">
        <f t="shared" si="51"/>
        <v>87</v>
      </c>
      <c r="M98" s="42">
        <f t="shared" si="52"/>
        <v>75</v>
      </c>
      <c r="N98" s="42">
        <f t="shared" si="53"/>
        <v>75</v>
      </c>
      <c r="O98" s="42">
        <f t="shared" si="54"/>
        <v>72</v>
      </c>
      <c r="P98" s="41">
        <f t="shared" si="55"/>
        <v>76.9375</v>
      </c>
      <c r="Q98" s="5">
        <f t="shared" si="56"/>
        <v>16</v>
      </c>
      <c r="R98" s="5">
        <f t="shared" si="57"/>
        <v>121</v>
      </c>
      <c r="S98" s="5">
        <f t="shared" si="58"/>
        <v>46</v>
      </c>
      <c r="U98" s="5">
        <f t="shared" si="59"/>
        <v>75</v>
      </c>
      <c r="V98" s="5">
        <f t="shared" si="60"/>
        <v>72</v>
      </c>
      <c r="W98" s="5">
        <f t="shared" si="61"/>
        <v>48</v>
      </c>
      <c r="X98" s="5">
        <f t="shared" si="62"/>
        <v>46</v>
      </c>
      <c r="Z98" s="9">
        <v>0</v>
      </c>
      <c r="AA98" s="9">
        <v>0</v>
      </c>
      <c r="AB98" s="9"/>
      <c r="AC98" s="9"/>
      <c r="AD98" s="9">
        <v>72</v>
      </c>
      <c r="AE98" s="9">
        <v>64</v>
      </c>
      <c r="AF98" s="9">
        <v>64</v>
      </c>
      <c r="AG98" s="9">
        <v>75</v>
      </c>
      <c r="AH98" s="9">
        <v>88</v>
      </c>
      <c r="AI98" s="9">
        <v>121</v>
      </c>
      <c r="AJ98" s="9">
        <v>82</v>
      </c>
      <c r="AK98" s="9">
        <v>88</v>
      </c>
      <c r="AL98" s="9">
        <v>63</v>
      </c>
      <c r="AM98" s="9">
        <v>54</v>
      </c>
      <c r="AN98" s="9"/>
      <c r="AO98" s="9"/>
      <c r="AR98" s="56">
        <f t="shared" si="63"/>
        <v>76.9375</v>
      </c>
      <c r="AU98" s="56" t="e">
        <f t="shared" si="64"/>
        <v>#DIV/0!</v>
      </c>
      <c r="AW98" s="77">
        <f t="shared" si="65"/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5"/>
      <c r="BE98" s="5"/>
      <c r="BF98" s="5">
        <v>75</v>
      </c>
      <c r="BG98" s="5">
        <v>87</v>
      </c>
      <c r="BH98" s="5">
        <v>108</v>
      </c>
      <c r="BI98" s="5">
        <v>48</v>
      </c>
      <c r="BJ98" s="5">
        <v>96</v>
      </c>
      <c r="BK98" s="5">
        <v>46</v>
      </c>
      <c r="BM98" s="56" t="s">
        <v>131</v>
      </c>
      <c r="BP98" s="5"/>
      <c r="BQ98" s="9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</row>
    <row r="99" spans="1:87" ht="14.25">
      <c r="A99" s="39">
        <v>94</v>
      </c>
      <c r="B99" s="40" t="s">
        <v>36</v>
      </c>
      <c r="C99" s="40" t="s">
        <v>26</v>
      </c>
      <c r="D99" s="39">
        <v>3</v>
      </c>
      <c r="E99" s="41">
        <f t="shared" si="44"/>
        <v>89.2</v>
      </c>
      <c r="F99" s="42">
        <f t="shared" si="45"/>
        <v>119</v>
      </c>
      <c r="G99" s="42">
        <f t="shared" si="46"/>
        <v>99</v>
      </c>
      <c r="H99" s="42">
        <f t="shared" si="47"/>
        <v>96</v>
      </c>
      <c r="I99" s="42">
        <f t="shared" si="48"/>
        <v>77</v>
      </c>
      <c r="J99" s="42">
        <f t="shared" si="49"/>
        <v>105</v>
      </c>
      <c r="K99" s="42">
        <f t="shared" si="50"/>
        <v>88</v>
      </c>
      <c r="L99" s="42">
        <f t="shared" si="51"/>
        <v>85</v>
      </c>
      <c r="M99" s="42">
        <f t="shared" si="52"/>
        <v>82</v>
      </c>
      <c r="N99" s="42">
        <f t="shared" si="53"/>
        <v>74</v>
      </c>
      <c r="O99" s="42">
        <f t="shared" si="54"/>
        <v>67</v>
      </c>
      <c r="P99" s="41">
        <f t="shared" si="55"/>
        <v>61.92857142857143</v>
      </c>
      <c r="Q99" s="5">
        <f t="shared" si="56"/>
        <v>28</v>
      </c>
      <c r="R99" s="5">
        <f t="shared" si="57"/>
        <v>119</v>
      </c>
      <c r="S99" s="5">
        <f t="shared" si="58"/>
        <v>24</v>
      </c>
      <c r="U99" s="5">
        <f t="shared" si="59"/>
        <v>74</v>
      </c>
      <c r="V99" s="5">
        <f t="shared" si="60"/>
        <v>60</v>
      </c>
      <c r="W99" s="5">
        <f t="shared" si="61"/>
        <v>67</v>
      </c>
      <c r="X99" s="5">
        <f t="shared" si="62"/>
        <v>60</v>
      </c>
      <c r="Z99" s="9">
        <v>0</v>
      </c>
      <c r="AA99" s="9">
        <v>0</v>
      </c>
      <c r="AB99" s="9">
        <v>74</v>
      </c>
      <c r="AC99" s="9">
        <v>56</v>
      </c>
      <c r="AD99" s="9">
        <v>96</v>
      </c>
      <c r="AE99" s="9">
        <v>77</v>
      </c>
      <c r="AF99" s="9">
        <v>119</v>
      </c>
      <c r="AG99" s="9">
        <v>99</v>
      </c>
      <c r="AH99" s="9"/>
      <c r="AI99" s="9"/>
      <c r="AJ99" s="9">
        <v>60</v>
      </c>
      <c r="AK99" s="9">
        <v>24</v>
      </c>
      <c r="AL99" s="9">
        <v>57</v>
      </c>
      <c r="AM99" s="9">
        <v>33</v>
      </c>
      <c r="AN99" s="9">
        <v>44</v>
      </c>
      <c r="AO99" s="9">
        <v>51</v>
      </c>
      <c r="AR99" s="56">
        <f t="shared" si="63"/>
        <v>61.75</v>
      </c>
      <c r="AU99" s="56">
        <f t="shared" si="64"/>
        <v>62.166666666666664</v>
      </c>
      <c r="AW99" s="77">
        <f t="shared" si="65"/>
        <v>12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5">
        <v>45</v>
      </c>
      <c r="BE99" s="5">
        <v>46</v>
      </c>
      <c r="BF99" s="5">
        <v>60</v>
      </c>
      <c r="BG99" s="5">
        <v>47</v>
      </c>
      <c r="BH99" s="5"/>
      <c r="BI99" s="5"/>
      <c r="BJ99" s="5"/>
      <c r="BK99" s="5"/>
      <c r="BM99" s="56" t="s">
        <v>131</v>
      </c>
      <c r="BP99" s="5">
        <v>58</v>
      </c>
      <c r="BQ99" s="9">
        <v>82</v>
      </c>
      <c r="BR99" s="5">
        <v>85</v>
      </c>
      <c r="BS99" s="5">
        <v>34</v>
      </c>
      <c r="BT99" s="5">
        <v>67</v>
      </c>
      <c r="BU99" s="5">
        <v>105</v>
      </c>
      <c r="BV99" s="5">
        <v>36</v>
      </c>
      <c r="BW99" s="5">
        <v>57</v>
      </c>
      <c r="BX99" s="5">
        <v>58</v>
      </c>
      <c r="BY99" s="5">
        <v>26</v>
      </c>
      <c r="BZ99" s="5">
        <v>88</v>
      </c>
      <c r="CA99" s="5">
        <v>50</v>
      </c>
      <c r="CB99" s="5"/>
      <c r="CC99" s="5"/>
      <c r="CD99" s="5"/>
      <c r="CE99" s="5"/>
      <c r="CF99" s="5"/>
      <c r="CG99" s="5"/>
      <c r="CH99" s="5"/>
      <c r="CI99" s="5"/>
    </row>
    <row r="100" spans="1:87" ht="14.25">
      <c r="A100" s="39">
        <v>96</v>
      </c>
      <c r="B100" s="40" t="s">
        <v>169</v>
      </c>
      <c r="C100" s="40" t="s">
        <v>170</v>
      </c>
      <c r="D100" s="39">
        <v>3</v>
      </c>
      <c r="E100" s="41">
        <f t="shared" si="44"/>
        <v>88.7</v>
      </c>
      <c r="F100" s="42">
        <f t="shared" si="45"/>
        <v>108</v>
      </c>
      <c r="G100" s="42">
        <f t="shared" si="46"/>
        <v>87</v>
      </c>
      <c r="H100" s="42">
        <f t="shared" si="47"/>
        <v>73</v>
      </c>
      <c r="I100" s="42">
        <f t="shared" si="48"/>
        <v>51</v>
      </c>
      <c r="J100" s="42">
        <f t="shared" si="49"/>
        <v>120</v>
      </c>
      <c r="K100" s="42">
        <f t="shared" si="50"/>
        <v>114</v>
      </c>
      <c r="L100" s="42">
        <f t="shared" si="51"/>
        <v>94</v>
      </c>
      <c r="M100" s="42">
        <f t="shared" si="52"/>
        <v>92</v>
      </c>
      <c r="N100" s="42">
        <f t="shared" si="53"/>
        <v>78</v>
      </c>
      <c r="O100" s="42">
        <f t="shared" si="54"/>
        <v>70</v>
      </c>
      <c r="P100" s="41">
        <f t="shared" si="55"/>
        <v>75.5625</v>
      </c>
      <c r="Q100" s="5">
        <f t="shared" si="56"/>
        <v>16</v>
      </c>
      <c r="R100" s="5">
        <f t="shared" si="57"/>
        <v>120</v>
      </c>
      <c r="S100" s="5">
        <f t="shared" si="58"/>
        <v>43</v>
      </c>
      <c r="U100" s="5">
        <f t="shared" si="59"/>
        <v>0</v>
      </c>
      <c r="V100" s="5">
        <f t="shared" si="60"/>
        <v>0</v>
      </c>
      <c r="W100" s="5">
        <f t="shared" si="61"/>
        <v>78</v>
      </c>
      <c r="X100" s="5">
        <f t="shared" si="62"/>
        <v>70</v>
      </c>
      <c r="Z100" s="9">
        <v>0</v>
      </c>
      <c r="AA100" s="9">
        <v>0</v>
      </c>
      <c r="AB100" s="9"/>
      <c r="AC100" s="9"/>
      <c r="AD100" s="9"/>
      <c r="AE100" s="9"/>
      <c r="AF100" s="9"/>
      <c r="AG100" s="9"/>
      <c r="AH100" s="9"/>
      <c r="AI100" s="9"/>
      <c r="AJ100" s="9">
        <v>73</v>
      </c>
      <c r="AK100" s="9">
        <v>87</v>
      </c>
      <c r="AL100" s="9">
        <v>108</v>
      </c>
      <c r="AM100" s="9">
        <v>51</v>
      </c>
      <c r="AN100" s="9"/>
      <c r="AO100" s="9"/>
      <c r="AR100" s="56">
        <f t="shared" si="63"/>
        <v>79.75</v>
      </c>
      <c r="AU100" s="56">
        <f t="shared" si="64"/>
        <v>74.16666666666667</v>
      </c>
      <c r="AW100" s="77">
        <f t="shared" si="65"/>
        <v>12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5"/>
      <c r="BE100" s="5"/>
      <c r="BF100" s="5"/>
      <c r="BG100" s="5"/>
      <c r="BH100" s="5"/>
      <c r="BI100" s="5"/>
      <c r="BJ100" s="5"/>
      <c r="BK100" s="5"/>
      <c r="BM100" s="56" t="s">
        <v>132</v>
      </c>
      <c r="BP100" s="5">
        <v>120</v>
      </c>
      <c r="BQ100" s="9">
        <v>65</v>
      </c>
      <c r="BR100" s="5">
        <v>78</v>
      </c>
      <c r="BS100" s="5">
        <v>46</v>
      </c>
      <c r="BT100" s="5">
        <v>56</v>
      </c>
      <c r="BU100" s="5">
        <v>43</v>
      </c>
      <c r="BV100" s="5">
        <v>70</v>
      </c>
      <c r="BW100" s="5">
        <v>43</v>
      </c>
      <c r="BX100" s="5">
        <v>92</v>
      </c>
      <c r="BY100" s="5">
        <v>94</v>
      </c>
      <c r="BZ100" s="5">
        <v>69</v>
      </c>
      <c r="CA100" s="5">
        <v>114</v>
      </c>
      <c r="CB100" s="5"/>
      <c r="CC100" s="5"/>
      <c r="CD100" s="5"/>
      <c r="CE100" s="5"/>
      <c r="CF100" s="5"/>
      <c r="CG100" s="5"/>
      <c r="CH100" s="5"/>
      <c r="CI100" s="5"/>
    </row>
    <row r="101" spans="1:87" ht="14.25">
      <c r="A101" s="39">
        <v>97</v>
      </c>
      <c r="B101" s="40" t="s">
        <v>100</v>
      </c>
      <c r="C101" s="40" t="s">
        <v>29</v>
      </c>
      <c r="D101" s="39">
        <v>2</v>
      </c>
      <c r="E101" s="41">
        <f>AVERAGE(F101:O101)</f>
        <v>87.8</v>
      </c>
      <c r="F101" s="42">
        <f aca="true" t="shared" si="66" ref="F101:F106">LARGE(Z101:AO101,1)</f>
        <v>141</v>
      </c>
      <c r="G101" s="42">
        <f aca="true" t="shared" si="67" ref="G101:G106">LARGE(Z101:AO101,2)</f>
        <v>106</v>
      </c>
      <c r="H101" s="42">
        <f aca="true" t="shared" si="68" ref="H101:H106">LARGE(Z101:AO101,3)</f>
        <v>104</v>
      </c>
      <c r="I101" s="42">
        <f aca="true" t="shared" si="69" ref="I101:I106">LARGE(Z101:AO101,4)</f>
        <v>102</v>
      </c>
      <c r="J101" s="42">
        <f aca="true" t="shared" si="70" ref="J101:J106">LARGE(BD101:CI101,1)</f>
        <v>77</v>
      </c>
      <c r="K101" s="42">
        <f aca="true" t="shared" si="71" ref="K101:K106">LARGE(BD101:CI101,2)</f>
        <v>71</v>
      </c>
      <c r="L101" s="42">
        <f aca="true" t="shared" si="72" ref="L101:L106">LARGE(BD101:CI101,3)</f>
        <v>61</v>
      </c>
      <c r="M101" s="42">
        <f aca="true" t="shared" si="73" ref="M101:M106">LARGE(BD101:CI101,4)</f>
        <v>51</v>
      </c>
      <c r="N101" s="42">
        <f aca="true" t="shared" si="74" ref="N101:N106">LARGE(U101:X101,1)</f>
        <v>87</v>
      </c>
      <c r="O101" s="42">
        <f aca="true" t="shared" si="75" ref="O101:O106">LARGE(U101:X101,2)</f>
        <v>78</v>
      </c>
      <c r="P101" s="41">
        <f aca="true" t="shared" si="76" ref="P101:P106">AVERAGE(AB101:AO101,BD101:BK101,BO101:CI101)</f>
        <v>67</v>
      </c>
      <c r="Q101" s="5">
        <f aca="true" t="shared" si="77" ref="Q101:Q106">COUNT(AB101:AO101,BD101:BK101,BO101:CI101)</f>
        <v>18</v>
      </c>
      <c r="R101" s="5">
        <f aca="true" t="shared" si="78" ref="R101:R106">MAX(Z101:AO101,BD101:CI101)</f>
        <v>141</v>
      </c>
      <c r="S101" s="5">
        <f aca="true" t="shared" si="79" ref="S101:S106">MIN(AB101:AO101,BD101:CI101)</f>
        <v>6</v>
      </c>
      <c r="U101" s="5">
        <f aca="true" t="shared" si="80" ref="U101:U106">LARGE(Z101:AO101,5)</f>
        <v>87</v>
      </c>
      <c r="V101" s="5">
        <f aca="true" t="shared" si="81" ref="V101:V106">LARGE(Z101:AO101,6)</f>
        <v>78</v>
      </c>
      <c r="W101" s="5">
        <f aca="true" t="shared" si="82" ref="W101:W106">LARGE(AX101:CI101,5)</f>
        <v>37</v>
      </c>
      <c r="X101" s="5">
        <f aca="true" t="shared" si="83" ref="X101:X106">LARGE(AX101:CI101,6)</f>
        <v>34</v>
      </c>
      <c r="Z101" s="9">
        <v>0</v>
      </c>
      <c r="AA101" s="9">
        <v>0</v>
      </c>
      <c r="AB101" s="9">
        <v>87</v>
      </c>
      <c r="AC101" s="9">
        <v>66</v>
      </c>
      <c r="AD101" s="9">
        <v>102</v>
      </c>
      <c r="AE101" s="9">
        <v>54</v>
      </c>
      <c r="AF101" s="9">
        <v>78</v>
      </c>
      <c r="AG101" s="9">
        <v>106</v>
      </c>
      <c r="AH101" s="9">
        <v>141</v>
      </c>
      <c r="AI101" s="9">
        <v>104</v>
      </c>
      <c r="AJ101" s="9"/>
      <c r="AK101" s="9"/>
      <c r="AL101" s="9"/>
      <c r="AM101" s="9"/>
      <c r="AN101" s="9">
        <v>47</v>
      </c>
      <c r="AO101" s="9">
        <v>71</v>
      </c>
      <c r="AR101" s="56">
        <f aca="true" t="shared" si="84" ref="AR101:AR106">AVERAGE(AB101:AO101,BD101:BK101)</f>
        <v>67</v>
      </c>
      <c r="AU101" s="56" t="e">
        <f aca="true" t="shared" si="85" ref="AU101:AU106">AVERAGE(BO101:CI101)</f>
        <v>#DIV/0!</v>
      </c>
      <c r="AW101" s="77">
        <f aca="true" t="shared" si="86" ref="AW101:AW106">COUNT(BP101:CI101)</f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0</v>
      </c>
      <c r="BC101" s="2">
        <v>0</v>
      </c>
      <c r="BD101" s="5">
        <v>61</v>
      </c>
      <c r="BE101" s="5">
        <v>77</v>
      </c>
      <c r="BF101" s="5">
        <v>13</v>
      </c>
      <c r="BG101" s="5">
        <v>71</v>
      </c>
      <c r="BH101" s="5">
        <v>51</v>
      </c>
      <c r="BI101" s="5">
        <v>34</v>
      </c>
      <c r="BJ101" s="5">
        <v>37</v>
      </c>
      <c r="BK101" s="5">
        <v>6</v>
      </c>
      <c r="BM101" s="56" t="s">
        <v>131</v>
      </c>
      <c r="BP101" s="5"/>
      <c r="BQ101" s="9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</row>
    <row r="102" spans="1:87" ht="14.25">
      <c r="A102" s="39">
        <v>98</v>
      </c>
      <c r="B102" s="40" t="s">
        <v>98</v>
      </c>
      <c r="C102" s="40" t="s">
        <v>87</v>
      </c>
      <c r="D102" s="39">
        <v>3</v>
      </c>
      <c r="E102" s="41">
        <f>AVERAGE(F102:O102)</f>
        <v>87.7</v>
      </c>
      <c r="F102" s="42">
        <f t="shared" si="66"/>
        <v>107</v>
      </c>
      <c r="G102" s="42">
        <f t="shared" si="67"/>
        <v>83</v>
      </c>
      <c r="H102" s="42">
        <f t="shared" si="68"/>
        <v>79</v>
      </c>
      <c r="I102" s="42">
        <f t="shared" si="69"/>
        <v>54</v>
      </c>
      <c r="J102" s="42">
        <f t="shared" si="70"/>
        <v>116</v>
      </c>
      <c r="K102" s="42">
        <f t="shared" si="71"/>
        <v>110</v>
      </c>
      <c r="L102" s="42">
        <f t="shared" si="72"/>
        <v>85</v>
      </c>
      <c r="M102" s="42">
        <f t="shared" si="73"/>
        <v>81</v>
      </c>
      <c r="N102" s="42">
        <f t="shared" si="74"/>
        <v>81</v>
      </c>
      <c r="O102" s="42">
        <f t="shared" si="75"/>
        <v>81</v>
      </c>
      <c r="P102" s="41">
        <f t="shared" si="76"/>
        <v>66.53571428571429</v>
      </c>
      <c r="Q102" s="5">
        <f t="shared" si="77"/>
        <v>28</v>
      </c>
      <c r="R102" s="5">
        <f t="shared" si="78"/>
        <v>116</v>
      </c>
      <c r="S102" s="5">
        <f t="shared" si="79"/>
        <v>24</v>
      </c>
      <c r="U102" s="5">
        <f t="shared" si="80"/>
        <v>47</v>
      </c>
      <c r="V102" s="5">
        <f t="shared" si="81"/>
        <v>24</v>
      </c>
      <c r="W102" s="5">
        <f t="shared" si="82"/>
        <v>81</v>
      </c>
      <c r="X102" s="5">
        <f t="shared" si="83"/>
        <v>81</v>
      </c>
      <c r="Z102" s="9">
        <v>0</v>
      </c>
      <c r="AA102" s="9">
        <v>0</v>
      </c>
      <c r="AB102" s="9">
        <v>47</v>
      </c>
      <c r="AC102" s="9">
        <v>54</v>
      </c>
      <c r="AD102" s="9"/>
      <c r="AE102" s="9"/>
      <c r="AF102" s="9"/>
      <c r="AG102" s="9"/>
      <c r="AH102" s="9"/>
      <c r="AI102" s="9"/>
      <c r="AJ102" s="9">
        <v>107</v>
      </c>
      <c r="AK102" s="9">
        <v>24</v>
      </c>
      <c r="AL102" s="9"/>
      <c r="AM102" s="9"/>
      <c r="AN102" s="9">
        <v>83</v>
      </c>
      <c r="AO102" s="9">
        <v>79</v>
      </c>
      <c r="AR102" s="56">
        <f t="shared" si="84"/>
        <v>68.875</v>
      </c>
      <c r="AU102" s="56">
        <f t="shared" si="85"/>
        <v>65.6</v>
      </c>
      <c r="AW102" s="77">
        <f t="shared" si="86"/>
        <v>20</v>
      </c>
      <c r="AX102" s="2">
        <v>0</v>
      </c>
      <c r="AY102" s="2">
        <v>0</v>
      </c>
      <c r="AZ102" s="2">
        <v>0</v>
      </c>
      <c r="BA102" s="2">
        <v>0</v>
      </c>
      <c r="BB102" s="2">
        <v>0</v>
      </c>
      <c r="BC102" s="2">
        <v>0</v>
      </c>
      <c r="BD102" s="5"/>
      <c r="BE102" s="5"/>
      <c r="BF102" s="5"/>
      <c r="BG102" s="5"/>
      <c r="BH102" s="5">
        <v>47</v>
      </c>
      <c r="BI102" s="5">
        <v>110</v>
      </c>
      <c r="BJ102" s="5"/>
      <c r="BK102" s="5"/>
      <c r="BM102" s="56" t="s">
        <v>131</v>
      </c>
      <c r="BP102" s="82">
        <v>64</v>
      </c>
      <c r="BQ102" s="83">
        <v>45</v>
      </c>
      <c r="BR102" s="82">
        <v>81</v>
      </c>
      <c r="BS102" s="82">
        <v>56</v>
      </c>
      <c r="BT102" s="82">
        <v>85</v>
      </c>
      <c r="BU102" s="82">
        <v>62</v>
      </c>
      <c r="BV102" s="82">
        <v>65</v>
      </c>
      <c r="BW102" s="82">
        <v>71</v>
      </c>
      <c r="BX102" s="82">
        <v>55</v>
      </c>
      <c r="BY102" s="82">
        <v>79</v>
      </c>
      <c r="BZ102" s="82">
        <v>54</v>
      </c>
      <c r="CA102" s="82">
        <v>50</v>
      </c>
      <c r="CB102" s="82">
        <v>40</v>
      </c>
      <c r="CC102" s="82">
        <v>116</v>
      </c>
      <c r="CD102" s="82">
        <v>72</v>
      </c>
      <c r="CE102" s="82">
        <v>81</v>
      </c>
      <c r="CF102" s="82">
        <v>77</v>
      </c>
      <c r="CG102" s="82">
        <v>51</v>
      </c>
      <c r="CH102" s="82">
        <v>81</v>
      </c>
      <c r="CI102" s="82">
        <v>27</v>
      </c>
    </row>
    <row r="103" spans="1:87" ht="14.25">
      <c r="A103" s="39">
        <v>99</v>
      </c>
      <c r="B103" s="40" t="s">
        <v>95</v>
      </c>
      <c r="C103" s="40" t="s">
        <v>26</v>
      </c>
      <c r="D103" s="39">
        <v>3</v>
      </c>
      <c r="E103" s="41">
        <f>AVERAGE(F103:O103)</f>
        <v>82.4</v>
      </c>
      <c r="F103" s="42">
        <f t="shared" si="66"/>
        <v>89</v>
      </c>
      <c r="G103" s="42">
        <f t="shared" si="67"/>
        <v>81</v>
      </c>
      <c r="H103" s="42">
        <f t="shared" si="68"/>
        <v>72</v>
      </c>
      <c r="I103" s="42">
        <f t="shared" si="69"/>
        <v>61</v>
      </c>
      <c r="J103" s="42">
        <f t="shared" si="70"/>
        <v>96</v>
      </c>
      <c r="K103" s="42">
        <f t="shared" si="71"/>
        <v>93</v>
      </c>
      <c r="L103" s="42">
        <f t="shared" si="72"/>
        <v>92</v>
      </c>
      <c r="M103" s="42">
        <f t="shared" si="73"/>
        <v>90</v>
      </c>
      <c r="N103" s="42">
        <f t="shared" si="74"/>
        <v>78</v>
      </c>
      <c r="O103" s="42">
        <f t="shared" si="75"/>
        <v>72</v>
      </c>
      <c r="P103" s="41">
        <f t="shared" si="76"/>
        <v>54.473684210526315</v>
      </c>
      <c r="Q103" s="5">
        <f t="shared" si="77"/>
        <v>38</v>
      </c>
      <c r="R103" s="5">
        <f t="shared" si="78"/>
        <v>96</v>
      </c>
      <c r="S103" s="5">
        <f t="shared" si="79"/>
        <v>21</v>
      </c>
      <c r="U103" s="5">
        <f t="shared" si="80"/>
        <v>59</v>
      </c>
      <c r="V103" s="5">
        <f t="shared" si="81"/>
        <v>51</v>
      </c>
      <c r="W103" s="5">
        <f t="shared" si="82"/>
        <v>78</v>
      </c>
      <c r="X103" s="5">
        <f t="shared" si="83"/>
        <v>72</v>
      </c>
      <c r="Z103" s="9">
        <v>0</v>
      </c>
      <c r="AA103" s="9">
        <v>0</v>
      </c>
      <c r="AB103" s="9"/>
      <c r="AC103" s="9"/>
      <c r="AD103" s="9">
        <v>44</v>
      </c>
      <c r="AE103" s="9">
        <v>89</v>
      </c>
      <c r="AF103" s="9">
        <v>31</v>
      </c>
      <c r="AG103" s="9">
        <v>81</v>
      </c>
      <c r="AH103" s="9">
        <v>49</v>
      </c>
      <c r="AI103" s="9">
        <v>50</v>
      </c>
      <c r="AJ103" s="9">
        <v>59</v>
      </c>
      <c r="AK103" s="9">
        <v>51</v>
      </c>
      <c r="AL103" s="9">
        <v>33</v>
      </c>
      <c r="AM103" s="9">
        <v>72</v>
      </c>
      <c r="AN103" s="9">
        <v>38</v>
      </c>
      <c r="AO103" s="9">
        <v>61</v>
      </c>
      <c r="AR103" s="56">
        <f t="shared" si="84"/>
        <v>53.05555555555556</v>
      </c>
      <c r="AU103" s="56">
        <f t="shared" si="85"/>
        <v>55.75</v>
      </c>
      <c r="AW103" s="77">
        <f t="shared" si="86"/>
        <v>20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5"/>
      <c r="BE103" s="5"/>
      <c r="BF103" s="5">
        <v>31</v>
      </c>
      <c r="BG103" s="5">
        <v>50</v>
      </c>
      <c r="BH103" s="5">
        <v>54</v>
      </c>
      <c r="BI103" s="5">
        <v>51</v>
      </c>
      <c r="BJ103" s="5">
        <v>59</v>
      </c>
      <c r="BK103" s="5">
        <v>52</v>
      </c>
      <c r="BM103" s="56" t="s">
        <v>131</v>
      </c>
      <c r="BP103" s="82">
        <v>27</v>
      </c>
      <c r="BQ103" s="83">
        <v>21</v>
      </c>
      <c r="BR103" s="82">
        <v>24</v>
      </c>
      <c r="BS103" s="82">
        <v>96</v>
      </c>
      <c r="BT103" s="82">
        <v>78</v>
      </c>
      <c r="BU103" s="82">
        <v>30</v>
      </c>
      <c r="BV103" s="82">
        <v>92</v>
      </c>
      <c r="BW103" s="82">
        <v>72</v>
      </c>
      <c r="BX103" s="82">
        <v>38</v>
      </c>
      <c r="BY103" s="82">
        <v>90</v>
      </c>
      <c r="BZ103" s="82">
        <v>56</v>
      </c>
      <c r="CA103" s="82">
        <v>54</v>
      </c>
      <c r="CB103" s="82">
        <v>57</v>
      </c>
      <c r="CC103" s="82">
        <v>58</v>
      </c>
      <c r="CD103" s="82">
        <v>42</v>
      </c>
      <c r="CE103" s="82">
        <v>61</v>
      </c>
      <c r="CF103" s="82">
        <v>93</v>
      </c>
      <c r="CG103" s="82">
        <v>42</v>
      </c>
      <c r="CH103" s="82">
        <v>41</v>
      </c>
      <c r="CI103" s="82">
        <v>43</v>
      </c>
    </row>
    <row r="104" spans="1:87" ht="14.25">
      <c r="A104" s="39">
        <v>100</v>
      </c>
      <c r="B104" s="40" t="s">
        <v>109</v>
      </c>
      <c r="C104" s="40" t="s">
        <v>86</v>
      </c>
      <c r="D104" s="39" t="s">
        <v>103</v>
      </c>
      <c r="E104" s="41">
        <f>AVERAGE(F104:O104)</f>
        <v>82</v>
      </c>
      <c r="F104" s="42">
        <f t="shared" si="66"/>
        <v>137</v>
      </c>
      <c r="G104" s="42">
        <f t="shared" si="67"/>
        <v>104</v>
      </c>
      <c r="H104" s="42">
        <f t="shared" si="68"/>
        <v>99</v>
      </c>
      <c r="I104" s="42">
        <f t="shared" si="69"/>
        <v>84</v>
      </c>
      <c r="J104" s="42">
        <f t="shared" si="70"/>
        <v>82</v>
      </c>
      <c r="K104" s="42">
        <f t="shared" si="71"/>
        <v>66</v>
      </c>
      <c r="L104" s="42">
        <f t="shared" si="72"/>
        <v>63</v>
      </c>
      <c r="M104" s="42">
        <f t="shared" si="73"/>
        <v>44</v>
      </c>
      <c r="N104" s="42">
        <f t="shared" si="74"/>
        <v>72</v>
      </c>
      <c r="O104" s="42">
        <f t="shared" si="75"/>
        <v>69</v>
      </c>
      <c r="P104" s="41">
        <f t="shared" si="76"/>
        <v>57.77272727272727</v>
      </c>
      <c r="Q104" s="5">
        <f t="shared" si="77"/>
        <v>22</v>
      </c>
      <c r="R104" s="5">
        <f t="shared" si="78"/>
        <v>137</v>
      </c>
      <c r="S104" s="5">
        <f t="shared" si="79"/>
        <v>13</v>
      </c>
      <c r="U104" s="5">
        <f t="shared" si="80"/>
        <v>72</v>
      </c>
      <c r="V104" s="5">
        <f t="shared" si="81"/>
        <v>69</v>
      </c>
      <c r="W104" s="5">
        <f t="shared" si="82"/>
        <v>41</v>
      </c>
      <c r="X104" s="5">
        <f t="shared" si="83"/>
        <v>39</v>
      </c>
      <c r="Z104" s="9">
        <v>0</v>
      </c>
      <c r="AA104" s="9">
        <v>0</v>
      </c>
      <c r="AB104" s="9">
        <v>33</v>
      </c>
      <c r="AC104" s="9">
        <v>39</v>
      </c>
      <c r="AD104" s="9">
        <v>54</v>
      </c>
      <c r="AE104" s="9">
        <v>37</v>
      </c>
      <c r="AF104" s="9">
        <v>99</v>
      </c>
      <c r="AG104" s="9">
        <v>64</v>
      </c>
      <c r="AH104" s="9">
        <v>36</v>
      </c>
      <c r="AI104" s="9">
        <v>69</v>
      </c>
      <c r="AJ104" s="9"/>
      <c r="AK104" s="9"/>
      <c r="AL104" s="9">
        <v>72</v>
      </c>
      <c r="AM104" s="9">
        <v>104</v>
      </c>
      <c r="AN104" s="9">
        <v>137</v>
      </c>
      <c r="AO104" s="9">
        <v>84</v>
      </c>
      <c r="AR104" s="56">
        <f t="shared" si="84"/>
        <v>58.5</v>
      </c>
      <c r="AU104" s="56">
        <f t="shared" si="85"/>
        <v>55.833333333333336</v>
      </c>
      <c r="AW104" s="77">
        <f t="shared" si="86"/>
        <v>6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5">
        <v>37</v>
      </c>
      <c r="BE104" s="5">
        <v>13</v>
      </c>
      <c r="BF104" s="5">
        <v>19</v>
      </c>
      <c r="BG104" s="5">
        <v>39</v>
      </c>
      <c r="BH104" s="5"/>
      <c r="BI104" s="5"/>
      <c r="BJ104" s="5"/>
      <c r="BK104" s="5"/>
      <c r="BM104" s="56" t="s">
        <v>131</v>
      </c>
      <c r="BP104" s="5">
        <v>39</v>
      </c>
      <c r="BQ104" s="9">
        <v>66</v>
      </c>
      <c r="BR104" s="5">
        <v>82</v>
      </c>
      <c r="BS104" s="5">
        <v>44</v>
      </c>
      <c r="BT104" s="5">
        <v>41</v>
      </c>
      <c r="BU104" s="5">
        <v>63</v>
      </c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</row>
    <row r="105" spans="1:87" ht="14.25">
      <c r="A105" s="39">
        <v>101</v>
      </c>
      <c r="B105" s="40" t="s">
        <v>108</v>
      </c>
      <c r="C105" s="40" t="s">
        <v>117</v>
      </c>
      <c r="D105" s="39" t="s">
        <v>174</v>
      </c>
      <c r="E105" s="41">
        <f>AVERAGE(F105:O105)</f>
        <v>71.9</v>
      </c>
      <c r="F105" s="42">
        <f t="shared" si="66"/>
        <v>71</v>
      </c>
      <c r="G105" s="42">
        <f t="shared" si="67"/>
        <v>70</v>
      </c>
      <c r="H105" s="42">
        <f t="shared" si="68"/>
        <v>54</v>
      </c>
      <c r="I105" s="42">
        <f t="shared" si="69"/>
        <v>50</v>
      </c>
      <c r="J105" s="42">
        <f t="shared" si="70"/>
        <v>98</v>
      </c>
      <c r="K105" s="42">
        <f t="shared" si="71"/>
        <v>97</v>
      </c>
      <c r="L105" s="42">
        <f t="shared" si="72"/>
        <v>77</v>
      </c>
      <c r="M105" s="42">
        <f t="shared" si="73"/>
        <v>73</v>
      </c>
      <c r="N105" s="42">
        <f t="shared" si="74"/>
        <v>65</v>
      </c>
      <c r="O105" s="42">
        <f t="shared" si="75"/>
        <v>64</v>
      </c>
      <c r="P105" s="41">
        <f t="shared" si="76"/>
        <v>62.5</v>
      </c>
      <c r="Q105" s="5">
        <f t="shared" si="77"/>
        <v>16</v>
      </c>
      <c r="R105" s="5">
        <f t="shared" si="78"/>
        <v>98</v>
      </c>
      <c r="S105" s="5">
        <f t="shared" si="79"/>
        <v>23</v>
      </c>
      <c r="U105" s="5">
        <f t="shared" si="80"/>
        <v>0</v>
      </c>
      <c r="V105" s="5">
        <f t="shared" si="81"/>
        <v>0</v>
      </c>
      <c r="W105" s="5">
        <f t="shared" si="82"/>
        <v>65</v>
      </c>
      <c r="X105" s="5">
        <f t="shared" si="83"/>
        <v>64</v>
      </c>
      <c r="Z105" s="9">
        <v>0</v>
      </c>
      <c r="AA105" s="9">
        <v>0</v>
      </c>
      <c r="AB105" s="9"/>
      <c r="AC105" s="9"/>
      <c r="AD105" s="9"/>
      <c r="AE105" s="9"/>
      <c r="AF105" s="9"/>
      <c r="AG105" s="9"/>
      <c r="AH105" s="9"/>
      <c r="AI105" s="9"/>
      <c r="AJ105" s="9">
        <v>70</v>
      </c>
      <c r="AK105" s="9">
        <v>71</v>
      </c>
      <c r="AL105" s="9">
        <v>54</v>
      </c>
      <c r="AM105" s="9">
        <v>50</v>
      </c>
      <c r="AN105" s="9"/>
      <c r="AO105" s="9"/>
      <c r="AR105" s="56">
        <f t="shared" si="84"/>
        <v>59</v>
      </c>
      <c r="AU105" s="56">
        <f t="shared" si="85"/>
        <v>66</v>
      </c>
      <c r="AW105" s="77">
        <f t="shared" si="86"/>
        <v>8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  <c r="BD105" s="5">
        <v>41</v>
      </c>
      <c r="BE105" s="5">
        <v>77</v>
      </c>
      <c r="BF105" s="5"/>
      <c r="BG105" s="5"/>
      <c r="BH105" s="5">
        <v>60</v>
      </c>
      <c r="BI105" s="5">
        <v>49</v>
      </c>
      <c r="BJ105" s="5"/>
      <c r="BK105" s="5"/>
      <c r="BM105" s="56" t="s">
        <v>132</v>
      </c>
      <c r="BP105" s="5">
        <v>55</v>
      </c>
      <c r="BQ105" s="9">
        <v>53</v>
      </c>
      <c r="BR105" s="5">
        <v>98</v>
      </c>
      <c r="BS105" s="5">
        <v>64</v>
      </c>
      <c r="BT105" s="5">
        <v>97</v>
      </c>
      <c r="BU105" s="5">
        <v>65</v>
      </c>
      <c r="BV105" s="5">
        <v>73</v>
      </c>
      <c r="BW105" s="5">
        <v>23</v>
      </c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</row>
    <row r="106" spans="1:87" ht="14.25">
      <c r="A106" s="39">
        <v>102</v>
      </c>
      <c r="B106" s="40" t="s">
        <v>121</v>
      </c>
      <c r="C106" s="40" t="s">
        <v>87</v>
      </c>
      <c r="D106" s="39">
        <v>3</v>
      </c>
      <c r="E106" s="41">
        <f>AVERAGE(F106:O106)</f>
        <v>57.3</v>
      </c>
      <c r="F106" s="42">
        <f t="shared" si="66"/>
        <v>88</v>
      </c>
      <c r="G106" s="42">
        <f t="shared" si="67"/>
        <v>65</v>
      </c>
      <c r="H106" s="42">
        <f t="shared" si="68"/>
        <v>47</v>
      </c>
      <c r="I106" s="42">
        <f t="shared" si="69"/>
        <v>46</v>
      </c>
      <c r="J106" s="42">
        <f t="shared" si="70"/>
        <v>85</v>
      </c>
      <c r="K106" s="42">
        <f t="shared" si="71"/>
        <v>65</v>
      </c>
      <c r="L106" s="42">
        <f t="shared" si="72"/>
        <v>61</v>
      </c>
      <c r="M106" s="42">
        <f t="shared" si="73"/>
        <v>38</v>
      </c>
      <c r="N106" s="42">
        <f t="shared" si="74"/>
        <v>41</v>
      </c>
      <c r="O106" s="42">
        <f t="shared" si="75"/>
        <v>37</v>
      </c>
      <c r="P106" s="41">
        <f t="shared" si="76"/>
        <v>57.3</v>
      </c>
      <c r="Q106" s="5">
        <f t="shared" si="77"/>
        <v>10</v>
      </c>
      <c r="R106" s="5">
        <f t="shared" si="78"/>
        <v>88</v>
      </c>
      <c r="S106" s="5">
        <f t="shared" si="79"/>
        <v>37</v>
      </c>
      <c r="U106" s="5">
        <f t="shared" si="80"/>
        <v>41</v>
      </c>
      <c r="V106" s="5">
        <f t="shared" si="81"/>
        <v>37</v>
      </c>
      <c r="W106" s="5">
        <f t="shared" si="82"/>
        <v>0</v>
      </c>
      <c r="X106" s="5">
        <f t="shared" si="83"/>
        <v>0</v>
      </c>
      <c r="Z106" s="9">
        <v>0</v>
      </c>
      <c r="AA106" s="9">
        <v>0</v>
      </c>
      <c r="AB106" s="9">
        <v>46</v>
      </c>
      <c r="AC106" s="9">
        <v>37</v>
      </c>
      <c r="AD106" s="9"/>
      <c r="AE106" s="9"/>
      <c r="AF106" s="9"/>
      <c r="AG106" s="9"/>
      <c r="AH106" s="9">
        <v>41</v>
      </c>
      <c r="AI106" s="9">
        <v>47</v>
      </c>
      <c r="AJ106" s="9"/>
      <c r="AK106" s="9"/>
      <c r="AL106" s="9"/>
      <c r="AM106" s="9"/>
      <c r="AN106" s="9">
        <v>65</v>
      </c>
      <c r="AO106" s="9">
        <v>88</v>
      </c>
      <c r="AR106" s="56">
        <f t="shared" si="84"/>
        <v>57.3</v>
      </c>
      <c r="AU106" s="56" t="e">
        <f t="shared" si="85"/>
        <v>#DIV/0!</v>
      </c>
      <c r="AW106" s="77">
        <f t="shared" si="86"/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5">
        <v>38</v>
      </c>
      <c r="BE106" s="5">
        <v>61</v>
      </c>
      <c r="BF106" s="5"/>
      <c r="BG106" s="5"/>
      <c r="BH106" s="5">
        <v>65</v>
      </c>
      <c r="BI106" s="5">
        <v>85</v>
      </c>
      <c r="BJ106" s="5"/>
      <c r="BK106" s="5"/>
      <c r="BM106" s="56" t="s">
        <v>131</v>
      </c>
      <c r="BP106" s="5"/>
      <c r="BQ106" s="9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</row>
    <row r="107" spans="1:87" ht="14.25">
      <c r="A107" s="39"/>
      <c r="B107" s="40"/>
      <c r="C107" s="40"/>
      <c r="D107" s="39"/>
      <c r="E107" s="41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1"/>
      <c r="Q107" s="5"/>
      <c r="R107" s="5"/>
      <c r="S107" s="5"/>
      <c r="U107" s="5"/>
      <c r="V107" s="5"/>
      <c r="W107" s="5"/>
      <c r="X107" s="5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U107" s="56"/>
      <c r="AW107" s="77"/>
      <c r="BD107" s="5"/>
      <c r="BE107" s="5"/>
      <c r="BF107" s="5"/>
      <c r="BG107" s="5"/>
      <c r="BH107" s="5"/>
      <c r="BI107" s="5"/>
      <c r="BJ107" s="5"/>
      <c r="BK107" s="5"/>
      <c r="BP107" s="5"/>
      <c r="BQ107" s="9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</row>
    <row r="108" spans="1:87" ht="14.25">
      <c r="A108" s="39"/>
      <c r="B108" s="40"/>
      <c r="C108" s="40"/>
      <c r="D108" s="39"/>
      <c r="E108" s="41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1"/>
      <c r="Q108" s="5"/>
      <c r="R108" s="5"/>
      <c r="S108" s="5"/>
      <c r="U108" s="5"/>
      <c r="V108" s="5"/>
      <c r="W108" s="5"/>
      <c r="X108" s="5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U108" s="56"/>
      <c r="AW108" s="77"/>
      <c r="BD108" s="5"/>
      <c r="BE108" s="5"/>
      <c r="BF108" s="5"/>
      <c r="BG108" s="5"/>
      <c r="BH108" s="5"/>
      <c r="BI108" s="5"/>
      <c r="BJ108" s="5"/>
      <c r="BK108" s="5"/>
      <c r="BP108" s="5"/>
      <c r="BQ108" s="9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</row>
    <row r="109" spans="1:87" ht="14.25">
      <c r="A109" s="39"/>
      <c r="B109" s="40"/>
      <c r="C109" s="40"/>
      <c r="D109" s="39"/>
      <c r="E109" s="4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1"/>
      <c r="Q109" s="5"/>
      <c r="R109" s="5"/>
      <c r="S109" s="5"/>
      <c r="U109" s="5"/>
      <c r="V109" s="5"/>
      <c r="W109" s="5"/>
      <c r="X109" s="5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U109" s="56"/>
      <c r="AW109" s="77"/>
      <c r="BD109" s="5"/>
      <c r="BE109" s="5"/>
      <c r="BF109" s="5"/>
      <c r="BG109" s="5"/>
      <c r="BH109" s="5"/>
      <c r="BI109" s="5"/>
      <c r="BJ109" s="5"/>
      <c r="BK109" s="5"/>
      <c r="BP109" s="5"/>
      <c r="BQ109" s="9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</row>
    <row r="110" spans="1:87" ht="14.25">
      <c r="A110" s="39"/>
      <c r="B110" s="40"/>
      <c r="C110" s="40"/>
      <c r="D110" s="39"/>
      <c r="E110" s="41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1"/>
      <c r="Q110" s="5"/>
      <c r="R110" s="5"/>
      <c r="S110" s="5"/>
      <c r="U110" s="5"/>
      <c r="V110" s="5"/>
      <c r="W110" s="5"/>
      <c r="X110" s="5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U110" s="56"/>
      <c r="AW110" s="77"/>
      <c r="BD110" s="5"/>
      <c r="BE110" s="5"/>
      <c r="BF110" s="5"/>
      <c r="BG110" s="5"/>
      <c r="BH110" s="5"/>
      <c r="BI110" s="5"/>
      <c r="BJ110" s="5"/>
      <c r="BK110" s="5"/>
      <c r="BP110" s="5"/>
      <c r="BQ110" s="9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</row>
    <row r="111" spans="1:87" ht="14.25">
      <c r="A111" s="39"/>
      <c r="B111" s="40"/>
      <c r="C111" s="40"/>
      <c r="D111" s="39"/>
      <c r="E111" s="41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1"/>
      <c r="Q111" s="5"/>
      <c r="R111" s="5"/>
      <c r="S111" s="5"/>
      <c r="U111" s="5"/>
      <c r="V111" s="5"/>
      <c r="W111" s="5"/>
      <c r="X111" s="5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U111" s="56"/>
      <c r="AW111" s="77"/>
      <c r="BD111" s="5"/>
      <c r="BE111" s="5"/>
      <c r="BF111" s="5"/>
      <c r="BG111" s="5"/>
      <c r="BH111" s="5"/>
      <c r="BI111" s="5"/>
      <c r="BJ111" s="5"/>
      <c r="BK111" s="5"/>
      <c r="BP111" s="5"/>
      <c r="BQ111" s="9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</row>
    <row r="112" spans="1:87" ht="14.25">
      <c r="A112" s="39"/>
      <c r="B112" s="40"/>
      <c r="C112" s="40"/>
      <c r="D112" s="39"/>
      <c r="E112" s="41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1"/>
      <c r="Q112" s="5"/>
      <c r="R112" s="5"/>
      <c r="S112" s="5"/>
      <c r="U112" s="5"/>
      <c r="V112" s="5"/>
      <c r="W112" s="5"/>
      <c r="X112" s="5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U112" s="56"/>
      <c r="AW112" s="78"/>
      <c r="BD112" s="5"/>
      <c r="BE112" s="5"/>
      <c r="BF112" s="5"/>
      <c r="BG112" s="5"/>
      <c r="BH112" s="5"/>
      <c r="BI112" s="5"/>
      <c r="BJ112" s="5"/>
      <c r="BK112" s="5"/>
      <c r="BP112" s="5"/>
      <c r="BQ112" s="9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</row>
    <row r="113" spans="1:87" ht="14.25">
      <c r="A113" s="39"/>
      <c r="B113" s="40"/>
      <c r="C113" s="40"/>
      <c r="D113" s="39"/>
      <c r="E113" s="41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1"/>
      <c r="Q113" s="5"/>
      <c r="R113" s="5"/>
      <c r="S113" s="5"/>
      <c r="U113" s="5"/>
      <c r="V113" s="5"/>
      <c r="W113" s="5"/>
      <c r="X113" s="5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U113" s="56"/>
      <c r="BD113" s="5"/>
      <c r="BE113" s="5"/>
      <c r="BF113" s="5"/>
      <c r="BG113" s="5"/>
      <c r="BH113" s="5"/>
      <c r="BI113" s="5"/>
      <c r="BJ113" s="5"/>
      <c r="BK113" s="5"/>
      <c r="BP113" s="5"/>
      <c r="BQ113" s="9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</row>
    <row r="114" spans="1:87" ht="14.25">
      <c r="A114" s="39"/>
      <c r="B114" s="40"/>
      <c r="C114" s="40"/>
      <c r="D114" s="39"/>
      <c r="E114" s="41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1"/>
      <c r="Q114" s="5"/>
      <c r="R114" s="5"/>
      <c r="S114" s="5"/>
      <c r="U114" s="5"/>
      <c r="V114" s="5"/>
      <c r="W114" s="5"/>
      <c r="X114" s="5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U114" s="56"/>
      <c r="BD114" s="5"/>
      <c r="BE114" s="5"/>
      <c r="BF114" s="5"/>
      <c r="BG114" s="5"/>
      <c r="BH114" s="5"/>
      <c r="BI114" s="5"/>
      <c r="BJ114" s="5"/>
      <c r="BK114" s="5"/>
      <c r="BP114" s="5"/>
      <c r="BQ114" s="9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</row>
    <row r="115" spans="1:87" ht="14.25">
      <c r="A115" s="39"/>
      <c r="B115" s="40"/>
      <c r="C115" s="40"/>
      <c r="D115" s="39"/>
      <c r="E115" s="41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1"/>
      <c r="Q115" s="5"/>
      <c r="R115" s="5"/>
      <c r="S115" s="5"/>
      <c r="U115" s="5"/>
      <c r="V115" s="5"/>
      <c r="W115" s="5"/>
      <c r="X115" s="5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U115" s="56"/>
      <c r="BD115" s="5"/>
      <c r="BE115" s="5"/>
      <c r="BF115" s="5"/>
      <c r="BG115" s="5"/>
      <c r="BH115" s="5"/>
      <c r="BI115" s="5"/>
      <c r="BJ115" s="5"/>
      <c r="BK115" s="5"/>
      <c r="BP115" s="5"/>
      <c r="BQ115" s="9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</row>
    <row r="116" spans="1:87" ht="14.25">
      <c r="A116" s="39"/>
      <c r="B116" s="40"/>
      <c r="C116" s="40"/>
      <c r="D116" s="39"/>
      <c r="E116" s="41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1"/>
      <c r="Q116" s="5"/>
      <c r="R116" s="5"/>
      <c r="S116" s="5"/>
      <c r="U116" s="5"/>
      <c r="V116" s="5"/>
      <c r="W116" s="5"/>
      <c r="X116" s="5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U116" s="56"/>
      <c r="BD116" s="5"/>
      <c r="BE116" s="5"/>
      <c r="BF116" s="5"/>
      <c r="BG116" s="5"/>
      <c r="BH116" s="5"/>
      <c r="BI116" s="5"/>
      <c r="BJ116" s="5"/>
      <c r="BK116" s="5"/>
      <c r="BP116" s="5"/>
      <c r="BQ116" s="9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</row>
    <row r="117" spans="1:87" ht="14.25">
      <c r="A117" s="39"/>
      <c r="B117" s="40"/>
      <c r="C117" s="40"/>
      <c r="D117" s="39"/>
      <c r="E117" s="41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1"/>
      <c r="Q117" s="5"/>
      <c r="R117" s="5"/>
      <c r="S117" s="5"/>
      <c r="U117" s="5"/>
      <c r="V117" s="5"/>
      <c r="W117" s="5"/>
      <c r="X117" s="5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U117" s="56"/>
      <c r="BD117" s="5"/>
      <c r="BE117" s="5"/>
      <c r="BF117" s="5"/>
      <c r="BG117" s="5"/>
      <c r="BH117" s="5"/>
      <c r="BI117" s="5"/>
      <c r="BJ117" s="5"/>
      <c r="BK117" s="5"/>
      <c r="BP117" s="5"/>
      <c r="BQ117" s="9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</row>
    <row r="118" spans="1:87" ht="14.25">
      <c r="A118" s="39"/>
      <c r="B118" s="40"/>
      <c r="C118" s="40"/>
      <c r="D118" s="39"/>
      <c r="E118" s="41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1"/>
      <c r="Q118" s="5"/>
      <c r="R118" s="5"/>
      <c r="S118" s="5"/>
      <c r="U118" s="5"/>
      <c r="V118" s="5"/>
      <c r="W118" s="5"/>
      <c r="X118" s="5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U118" s="56"/>
      <c r="BD118" s="5"/>
      <c r="BE118" s="5"/>
      <c r="BF118" s="5"/>
      <c r="BG118" s="5"/>
      <c r="BH118" s="5"/>
      <c r="BI118" s="5"/>
      <c r="BJ118" s="5"/>
      <c r="BK118" s="5"/>
      <c r="BP118" s="5"/>
      <c r="BQ118" s="9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</row>
    <row r="119" spans="1:87" ht="14.25">
      <c r="A119" s="39"/>
      <c r="B119" s="40"/>
      <c r="C119" s="40"/>
      <c r="D119" s="39"/>
      <c r="E119" s="41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1"/>
      <c r="Q119" s="5"/>
      <c r="R119" s="5"/>
      <c r="S119" s="5"/>
      <c r="U119" s="5"/>
      <c r="V119" s="5"/>
      <c r="W119" s="5"/>
      <c r="X119" s="5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U119" s="56"/>
      <c r="BD119" s="5"/>
      <c r="BE119" s="5"/>
      <c r="BF119" s="5"/>
      <c r="BG119" s="5"/>
      <c r="BH119" s="5"/>
      <c r="BI119" s="5"/>
      <c r="BJ119" s="5"/>
      <c r="BK119" s="5"/>
      <c r="BP119" s="5"/>
      <c r="BQ119" s="9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</row>
    <row r="120" spans="1:87" ht="14.25">
      <c r="A120" s="39"/>
      <c r="B120" s="40"/>
      <c r="C120" s="40"/>
      <c r="D120" s="39"/>
      <c r="E120" s="41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1"/>
      <c r="Q120" s="5"/>
      <c r="R120" s="5"/>
      <c r="S120" s="5"/>
      <c r="U120" s="5"/>
      <c r="V120" s="5"/>
      <c r="W120" s="5"/>
      <c r="X120" s="5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U120" s="56"/>
      <c r="BD120" s="5"/>
      <c r="BE120" s="5"/>
      <c r="BF120" s="5"/>
      <c r="BG120" s="5"/>
      <c r="BH120" s="5"/>
      <c r="BI120" s="5"/>
      <c r="BJ120" s="5"/>
      <c r="BK120" s="5"/>
      <c r="BP120" s="5"/>
      <c r="BQ120" s="9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</row>
    <row r="121" spans="1:87" ht="14.25">
      <c r="A121" s="39"/>
      <c r="B121" s="40"/>
      <c r="C121" s="40"/>
      <c r="D121" s="39"/>
      <c r="E121" s="41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1"/>
      <c r="Q121" s="5"/>
      <c r="R121" s="5"/>
      <c r="S121" s="5"/>
      <c r="U121" s="5"/>
      <c r="V121" s="5"/>
      <c r="W121" s="5"/>
      <c r="X121" s="5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U121" s="56"/>
      <c r="BD121" s="5"/>
      <c r="BE121" s="5"/>
      <c r="BF121" s="5"/>
      <c r="BG121" s="5"/>
      <c r="BH121" s="5"/>
      <c r="BI121" s="5"/>
      <c r="BJ121" s="5"/>
      <c r="BK121" s="5"/>
      <c r="BP121" s="5"/>
      <c r="BQ121" s="9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</row>
    <row r="122" spans="1:87" ht="14.25">
      <c r="A122" s="39"/>
      <c r="B122" s="40"/>
      <c r="C122" s="40"/>
      <c r="D122" s="39"/>
      <c r="E122" s="41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1"/>
      <c r="Q122" s="5"/>
      <c r="R122" s="5"/>
      <c r="S122" s="5"/>
      <c r="U122" s="5"/>
      <c r="V122" s="5"/>
      <c r="W122" s="5"/>
      <c r="X122" s="5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U122" s="56"/>
      <c r="BD122" s="5"/>
      <c r="BE122" s="5"/>
      <c r="BF122" s="5"/>
      <c r="BG122" s="5"/>
      <c r="BH122" s="5"/>
      <c r="BI122" s="5"/>
      <c r="BJ122" s="5"/>
      <c r="BK122" s="5"/>
      <c r="BP122" s="5"/>
      <c r="BQ122" s="9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</row>
    <row r="123" spans="1:87" ht="14.25">
      <c r="A123" s="39"/>
      <c r="B123" s="40"/>
      <c r="C123" s="40"/>
      <c r="D123" s="39"/>
      <c r="E123" s="41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1"/>
      <c r="Q123" s="5"/>
      <c r="R123" s="5"/>
      <c r="S123" s="5"/>
      <c r="U123" s="5"/>
      <c r="V123" s="5"/>
      <c r="W123" s="5"/>
      <c r="X123" s="5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U123" s="56"/>
      <c r="BD123" s="5"/>
      <c r="BE123" s="5"/>
      <c r="BF123" s="5"/>
      <c r="BG123" s="5"/>
      <c r="BH123" s="5"/>
      <c r="BI123" s="5"/>
      <c r="BJ123" s="5"/>
      <c r="BK123" s="5"/>
      <c r="BP123" s="5"/>
      <c r="BQ123" s="9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</row>
    <row r="124" spans="1:87" ht="14.25">
      <c r="A124" s="39"/>
      <c r="B124" s="40"/>
      <c r="C124" s="40"/>
      <c r="D124" s="39"/>
      <c r="E124" s="41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1"/>
      <c r="Q124" s="5"/>
      <c r="R124" s="5"/>
      <c r="S124" s="5"/>
      <c r="U124" s="5"/>
      <c r="V124" s="5"/>
      <c r="W124" s="5"/>
      <c r="X124" s="5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U124" s="56"/>
      <c r="BD124" s="5"/>
      <c r="BE124" s="5"/>
      <c r="BF124" s="5"/>
      <c r="BG124" s="5"/>
      <c r="BH124" s="5"/>
      <c r="BI124" s="5"/>
      <c r="BJ124" s="5"/>
      <c r="BK124" s="5"/>
      <c r="BP124" s="5"/>
      <c r="BQ124" s="9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</row>
    <row r="125" spans="1:87" ht="14.25">
      <c r="A125" s="39"/>
      <c r="B125" s="40"/>
      <c r="C125" s="40"/>
      <c r="D125" s="39"/>
      <c r="E125" s="41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1"/>
      <c r="Q125" s="5"/>
      <c r="R125" s="5"/>
      <c r="S125" s="5"/>
      <c r="U125" s="5"/>
      <c r="V125" s="5"/>
      <c r="W125" s="5"/>
      <c r="X125" s="5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U125" s="56"/>
      <c r="BD125" s="5"/>
      <c r="BE125" s="5"/>
      <c r="BF125" s="5"/>
      <c r="BG125" s="5"/>
      <c r="BH125" s="5"/>
      <c r="BI125" s="5"/>
      <c r="BJ125" s="5"/>
      <c r="BK125" s="5"/>
      <c r="BP125" s="5"/>
      <c r="BQ125" s="9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</row>
    <row r="126" spans="1:87" ht="14.25">
      <c r="A126" s="39"/>
      <c r="B126" s="40"/>
      <c r="C126" s="40"/>
      <c r="D126" s="39"/>
      <c r="E126" s="41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1"/>
      <c r="Q126" s="5"/>
      <c r="R126" s="5"/>
      <c r="S126" s="5"/>
      <c r="U126" s="5"/>
      <c r="V126" s="5"/>
      <c r="W126" s="5"/>
      <c r="X126" s="5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U126" s="56"/>
      <c r="BD126" s="5"/>
      <c r="BE126" s="5"/>
      <c r="BF126" s="5"/>
      <c r="BG126" s="5"/>
      <c r="BH126" s="5"/>
      <c r="BI126" s="5"/>
      <c r="BJ126" s="5"/>
      <c r="BK126" s="5"/>
      <c r="BP126" s="5"/>
      <c r="BQ126" s="9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</row>
    <row r="127" spans="1:87" ht="14.25">
      <c r="A127" s="39"/>
      <c r="B127" s="40"/>
      <c r="C127" s="40"/>
      <c r="D127" s="39"/>
      <c r="E127" s="41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1"/>
      <c r="Q127" s="5"/>
      <c r="R127" s="5"/>
      <c r="S127" s="5"/>
      <c r="U127" s="5"/>
      <c r="V127" s="5"/>
      <c r="W127" s="5"/>
      <c r="X127" s="5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U127" s="56"/>
      <c r="BD127" s="5"/>
      <c r="BE127" s="5"/>
      <c r="BF127" s="5"/>
      <c r="BG127" s="5"/>
      <c r="BH127" s="5"/>
      <c r="BI127" s="5"/>
      <c r="BJ127" s="5"/>
      <c r="BK127" s="5"/>
      <c r="BP127" s="5"/>
      <c r="BQ127" s="9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</row>
    <row r="128" spans="1:87" ht="14.25">
      <c r="A128" s="39"/>
      <c r="B128" s="40"/>
      <c r="C128" s="40"/>
      <c r="D128" s="39"/>
      <c r="E128" s="41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1"/>
      <c r="Q128" s="5"/>
      <c r="R128" s="5"/>
      <c r="S128" s="5"/>
      <c r="U128" s="5"/>
      <c r="V128" s="5"/>
      <c r="W128" s="5"/>
      <c r="X128" s="5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U128" s="56"/>
      <c r="BD128" s="5"/>
      <c r="BE128" s="5"/>
      <c r="BF128" s="5"/>
      <c r="BG128" s="5"/>
      <c r="BH128" s="5"/>
      <c r="BI128" s="5"/>
      <c r="BJ128" s="5"/>
      <c r="BK128" s="5"/>
      <c r="BP128" s="5"/>
      <c r="BQ128" s="9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</row>
    <row r="129" spans="1:63" ht="14.25">
      <c r="A129" s="39"/>
      <c r="B129" s="40"/>
      <c r="C129" s="40"/>
      <c r="D129" s="39"/>
      <c r="E129" s="41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1"/>
      <c r="Q129" s="5"/>
      <c r="R129" s="5"/>
      <c r="S129" s="5"/>
      <c r="U129" s="5"/>
      <c r="V129" s="5"/>
      <c r="W129" s="5"/>
      <c r="X129" s="5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U129" s="56"/>
      <c r="BD129" s="5"/>
      <c r="BE129" s="5"/>
      <c r="BF129" s="5"/>
      <c r="BG129" s="5"/>
      <c r="BH129" s="5"/>
      <c r="BI129" s="5"/>
      <c r="BJ129" s="5"/>
      <c r="BK129" s="5"/>
    </row>
    <row r="130" spans="1:63" ht="14.25">
      <c r="A130" s="39"/>
      <c r="B130" s="40"/>
      <c r="C130" s="40"/>
      <c r="D130" s="39"/>
      <c r="E130" s="41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1"/>
      <c r="Q130" s="5"/>
      <c r="R130" s="5"/>
      <c r="S130" s="5"/>
      <c r="U130" s="5"/>
      <c r="V130" s="5"/>
      <c r="W130" s="5"/>
      <c r="X130" s="5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U130" s="56"/>
      <c r="BD130" s="5"/>
      <c r="BE130" s="5"/>
      <c r="BF130" s="5"/>
      <c r="BG130" s="5"/>
      <c r="BH130" s="5"/>
      <c r="BI130" s="5"/>
      <c r="BJ130" s="5"/>
      <c r="BK130" s="5"/>
    </row>
    <row r="131" spans="1:63" ht="14.25">
      <c r="A131" s="39"/>
      <c r="B131" s="40"/>
      <c r="C131" s="40"/>
      <c r="D131" s="39"/>
      <c r="E131" s="41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1"/>
      <c r="Q131" s="5"/>
      <c r="R131" s="5"/>
      <c r="S131" s="5"/>
      <c r="U131" s="5"/>
      <c r="V131" s="5"/>
      <c r="W131" s="5"/>
      <c r="X131" s="5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U131" s="56"/>
      <c r="BD131" s="5"/>
      <c r="BE131" s="5"/>
      <c r="BF131" s="5"/>
      <c r="BG131" s="5"/>
      <c r="BH131" s="5"/>
      <c r="BI131" s="5"/>
      <c r="BJ131" s="5"/>
      <c r="BK131" s="5"/>
    </row>
    <row r="132" spans="1:63" ht="14.25">
      <c r="A132" s="39"/>
      <c r="B132" s="40"/>
      <c r="C132" s="40"/>
      <c r="D132" s="39"/>
      <c r="E132" s="41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1"/>
      <c r="Q132" s="5"/>
      <c r="R132" s="5"/>
      <c r="S132" s="5"/>
      <c r="U132" s="5"/>
      <c r="V132" s="5"/>
      <c r="W132" s="5"/>
      <c r="X132" s="5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U132" s="56"/>
      <c r="BD132" s="5"/>
      <c r="BE132" s="5"/>
      <c r="BF132" s="5"/>
      <c r="BG132" s="5"/>
      <c r="BH132" s="5"/>
      <c r="BI132" s="5"/>
      <c r="BJ132" s="5"/>
      <c r="BK132" s="5"/>
    </row>
    <row r="133" spans="1:63" ht="14.25">
      <c r="A133" s="39"/>
      <c r="B133" s="40"/>
      <c r="C133" s="40"/>
      <c r="D133" s="39"/>
      <c r="E133" s="41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1"/>
      <c r="Q133" s="5"/>
      <c r="R133" s="5"/>
      <c r="S133" s="5"/>
      <c r="U133" s="5"/>
      <c r="V133" s="5"/>
      <c r="W133" s="5"/>
      <c r="X133" s="5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U133" s="56"/>
      <c r="BD133" s="5"/>
      <c r="BE133" s="5"/>
      <c r="BF133" s="5"/>
      <c r="BG133" s="5"/>
      <c r="BH133" s="5"/>
      <c r="BI133" s="5"/>
      <c r="BJ133" s="5"/>
      <c r="BK133" s="5"/>
    </row>
    <row r="134" spans="1:63" ht="14.25">
      <c r="A134" s="39"/>
      <c r="B134" s="40"/>
      <c r="C134" s="40"/>
      <c r="D134" s="39"/>
      <c r="E134" s="41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1"/>
      <c r="Q134" s="5"/>
      <c r="R134" s="5"/>
      <c r="S134" s="5"/>
      <c r="U134" s="5"/>
      <c r="V134" s="5"/>
      <c r="W134" s="5"/>
      <c r="X134" s="5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U134" s="56"/>
      <c r="BD134" s="5"/>
      <c r="BE134" s="5"/>
      <c r="BF134" s="5"/>
      <c r="BG134" s="5"/>
      <c r="BH134" s="5"/>
      <c r="BI134" s="5"/>
      <c r="BJ134" s="5"/>
      <c r="BK134" s="5"/>
    </row>
    <row r="135" spans="1:63" ht="14.25">
      <c r="A135" s="39"/>
      <c r="B135" s="40"/>
      <c r="C135" s="40"/>
      <c r="D135" s="39"/>
      <c r="E135" s="41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1"/>
      <c r="Q135" s="5"/>
      <c r="R135" s="5"/>
      <c r="S135" s="5"/>
      <c r="U135" s="5"/>
      <c r="V135" s="5"/>
      <c r="W135" s="5"/>
      <c r="X135" s="5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U135" s="56"/>
      <c r="BD135" s="5"/>
      <c r="BE135" s="5"/>
      <c r="BF135" s="5"/>
      <c r="BG135" s="5"/>
      <c r="BH135" s="5"/>
      <c r="BI135" s="5"/>
      <c r="BJ135" s="5"/>
      <c r="BK135" s="5"/>
    </row>
    <row r="136" spans="1:63" ht="14.25">
      <c r="A136" s="39"/>
      <c r="B136" s="40"/>
      <c r="C136" s="40"/>
      <c r="D136" s="39"/>
      <c r="E136" s="41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1"/>
      <c r="Q136" s="5"/>
      <c r="R136" s="5"/>
      <c r="S136" s="5"/>
      <c r="U136" s="5"/>
      <c r="V136" s="5"/>
      <c r="W136" s="5"/>
      <c r="X136" s="5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U136" s="56"/>
      <c r="BD136" s="5"/>
      <c r="BE136" s="5"/>
      <c r="BF136" s="5"/>
      <c r="BG136" s="5"/>
      <c r="BH136" s="5"/>
      <c r="BI136" s="5"/>
      <c r="BJ136" s="5"/>
      <c r="BK136" s="5"/>
    </row>
    <row r="137" spans="1:63" ht="14.25">
      <c r="A137" s="39"/>
      <c r="B137" s="40"/>
      <c r="C137" s="40"/>
      <c r="D137" s="39"/>
      <c r="E137" s="41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1"/>
      <c r="Q137" s="5"/>
      <c r="R137" s="5"/>
      <c r="S137" s="5"/>
      <c r="U137" s="5"/>
      <c r="V137" s="5"/>
      <c r="W137" s="5"/>
      <c r="X137" s="5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U137" s="56"/>
      <c r="BD137" s="5"/>
      <c r="BE137" s="5"/>
      <c r="BF137" s="5"/>
      <c r="BG137" s="5"/>
      <c r="BH137" s="5"/>
      <c r="BI137" s="5"/>
      <c r="BJ137" s="5"/>
      <c r="BK137" s="5"/>
    </row>
    <row r="138" spans="1:63" ht="14.25">
      <c r="A138" s="39"/>
      <c r="B138" s="40"/>
      <c r="C138" s="40"/>
      <c r="D138" s="39"/>
      <c r="E138" s="41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1"/>
      <c r="Q138" s="5"/>
      <c r="R138" s="5"/>
      <c r="S138" s="5"/>
      <c r="U138" s="5"/>
      <c r="V138" s="5"/>
      <c r="W138" s="5"/>
      <c r="X138" s="5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U138" s="56"/>
      <c r="BD138" s="5"/>
      <c r="BE138" s="5"/>
      <c r="BF138" s="5"/>
      <c r="BG138" s="5"/>
      <c r="BH138" s="5"/>
      <c r="BI138" s="5"/>
      <c r="BJ138" s="5"/>
      <c r="BK138" s="5"/>
    </row>
    <row r="139" spans="1:63" ht="14.25">
      <c r="A139" s="39"/>
      <c r="B139" s="40"/>
      <c r="C139" s="40"/>
      <c r="D139" s="39"/>
      <c r="E139" s="41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1"/>
      <c r="Q139" s="5"/>
      <c r="R139" s="5"/>
      <c r="S139" s="5"/>
      <c r="U139" s="5"/>
      <c r="V139" s="5"/>
      <c r="W139" s="5"/>
      <c r="X139" s="5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U139" s="56"/>
      <c r="BD139" s="5"/>
      <c r="BE139" s="5"/>
      <c r="BF139" s="5"/>
      <c r="BG139" s="5"/>
      <c r="BH139" s="5"/>
      <c r="BI139" s="5"/>
      <c r="BJ139" s="5"/>
      <c r="BK139" s="5"/>
    </row>
    <row r="140" spans="1:63" ht="14.25">
      <c r="A140" s="39"/>
      <c r="B140" s="40"/>
      <c r="C140" s="40"/>
      <c r="D140" s="39"/>
      <c r="E140" s="41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1"/>
      <c r="Q140" s="5"/>
      <c r="R140" s="5"/>
      <c r="S140" s="5"/>
      <c r="U140" s="5"/>
      <c r="V140" s="5"/>
      <c r="W140" s="5"/>
      <c r="X140" s="5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U140" s="56"/>
      <c r="BD140" s="5"/>
      <c r="BE140" s="5"/>
      <c r="BF140" s="5"/>
      <c r="BG140" s="5"/>
      <c r="BH140" s="5"/>
      <c r="BI140" s="5"/>
      <c r="BJ140" s="5"/>
      <c r="BK140" s="5"/>
    </row>
    <row r="141" spans="1:63" ht="14.25">
      <c r="A141" s="39"/>
      <c r="B141" s="40"/>
      <c r="C141" s="40"/>
      <c r="D141" s="39"/>
      <c r="E141" s="41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1"/>
      <c r="Q141" s="5"/>
      <c r="R141" s="5"/>
      <c r="S141" s="5"/>
      <c r="U141" s="5"/>
      <c r="V141" s="5"/>
      <c r="W141" s="5"/>
      <c r="X141" s="5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U141" s="56"/>
      <c r="BD141" s="5"/>
      <c r="BE141" s="5"/>
      <c r="BF141" s="5"/>
      <c r="BG141" s="5"/>
      <c r="BH141" s="5"/>
      <c r="BI141" s="5"/>
      <c r="BJ141" s="5"/>
      <c r="BK141" s="5"/>
    </row>
    <row r="142" spans="1:63" ht="14.25">
      <c r="A142" s="39"/>
      <c r="B142" s="40"/>
      <c r="C142" s="40"/>
      <c r="D142" s="39"/>
      <c r="E142" s="41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1"/>
      <c r="Q142" s="5"/>
      <c r="R142" s="5"/>
      <c r="S142" s="5"/>
      <c r="U142" s="5"/>
      <c r="V142" s="5"/>
      <c r="W142" s="5"/>
      <c r="X142" s="5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U142" s="56"/>
      <c r="BD142" s="5"/>
      <c r="BE142" s="5"/>
      <c r="BF142" s="5"/>
      <c r="BG142" s="5"/>
      <c r="BH142" s="5"/>
      <c r="BI142" s="5"/>
      <c r="BJ142" s="5"/>
      <c r="BK142" s="5"/>
    </row>
    <row r="143" spans="1:63" ht="14.25">
      <c r="A143" s="39"/>
      <c r="B143" s="40"/>
      <c r="C143" s="40"/>
      <c r="D143" s="39"/>
      <c r="E143" s="41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1"/>
      <c r="Q143" s="5"/>
      <c r="R143" s="5"/>
      <c r="S143" s="5"/>
      <c r="U143" s="5"/>
      <c r="V143" s="5"/>
      <c r="W143" s="5"/>
      <c r="X143" s="5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U143" s="56"/>
      <c r="BD143" s="5"/>
      <c r="BE143" s="5"/>
      <c r="BF143" s="5"/>
      <c r="BG143" s="5"/>
      <c r="BH143" s="5"/>
      <c r="BI143" s="5"/>
      <c r="BJ143" s="5"/>
      <c r="BK143" s="5"/>
    </row>
    <row r="144" spans="1:63" ht="14.25">
      <c r="A144" s="39"/>
      <c r="B144" s="40"/>
      <c r="C144" s="40"/>
      <c r="D144" s="39"/>
      <c r="E144" s="41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1"/>
      <c r="Q144" s="5"/>
      <c r="R144" s="5"/>
      <c r="S144" s="5"/>
      <c r="U144" s="5"/>
      <c r="V144" s="5"/>
      <c r="W144" s="5"/>
      <c r="X144" s="5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U144" s="56"/>
      <c r="BD144" s="5"/>
      <c r="BE144" s="5"/>
      <c r="BF144" s="5"/>
      <c r="BG144" s="5"/>
      <c r="BH144" s="5"/>
      <c r="BI144" s="5"/>
      <c r="BJ144" s="5"/>
      <c r="BK144" s="5"/>
    </row>
    <row r="145" spans="1:63" ht="14.25">
      <c r="A145" s="39"/>
      <c r="B145" s="40"/>
      <c r="C145" s="40"/>
      <c r="D145" s="39"/>
      <c r="E145" s="41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1"/>
      <c r="Q145" s="5"/>
      <c r="R145" s="5"/>
      <c r="S145" s="5"/>
      <c r="U145" s="5"/>
      <c r="V145" s="5"/>
      <c r="W145" s="5"/>
      <c r="X145" s="5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U145" s="56"/>
      <c r="BD145" s="5"/>
      <c r="BE145" s="5"/>
      <c r="BF145" s="5"/>
      <c r="BG145" s="5"/>
      <c r="BH145" s="5"/>
      <c r="BI145" s="5"/>
      <c r="BJ145" s="5"/>
      <c r="BK145" s="5"/>
    </row>
    <row r="146" spans="1:63" ht="14.25">
      <c r="A146" s="39"/>
      <c r="B146" s="40"/>
      <c r="C146" s="40"/>
      <c r="D146" s="39"/>
      <c r="E146" s="41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1"/>
      <c r="Q146" s="5"/>
      <c r="R146" s="5"/>
      <c r="S146" s="5"/>
      <c r="U146" s="5"/>
      <c r="V146" s="5"/>
      <c r="W146" s="5"/>
      <c r="X146" s="5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U146" s="56"/>
      <c r="BD146" s="5"/>
      <c r="BE146" s="5"/>
      <c r="BF146" s="5"/>
      <c r="BG146" s="5"/>
      <c r="BH146" s="5"/>
      <c r="BI146" s="5"/>
      <c r="BJ146" s="5"/>
      <c r="BK146" s="5"/>
    </row>
    <row r="147" spans="1:63" ht="14.25">
      <c r="A147" s="39"/>
      <c r="B147" s="40"/>
      <c r="C147" s="40"/>
      <c r="D147" s="39"/>
      <c r="E147" s="41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1"/>
      <c r="Q147" s="5"/>
      <c r="R147" s="5"/>
      <c r="S147" s="5"/>
      <c r="U147" s="5"/>
      <c r="V147" s="5"/>
      <c r="W147" s="5"/>
      <c r="X147" s="5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U147" s="56"/>
      <c r="BD147" s="5"/>
      <c r="BE147" s="5"/>
      <c r="BF147" s="5"/>
      <c r="BG147" s="5"/>
      <c r="BH147" s="5"/>
      <c r="BI147" s="5"/>
      <c r="BJ147" s="5"/>
      <c r="BK147" s="5"/>
    </row>
    <row r="148" spans="1:63" ht="14.25">
      <c r="A148" s="39"/>
      <c r="B148" s="40"/>
      <c r="C148" s="40"/>
      <c r="D148" s="39"/>
      <c r="E148" s="41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1"/>
      <c r="Q148" s="5"/>
      <c r="R148" s="5"/>
      <c r="S148" s="5"/>
      <c r="U148" s="5"/>
      <c r="V148" s="5"/>
      <c r="W148" s="5"/>
      <c r="X148" s="5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U148" s="56"/>
      <c r="BD148" s="5"/>
      <c r="BE148" s="5"/>
      <c r="BF148" s="5"/>
      <c r="BG148" s="5"/>
      <c r="BH148" s="5"/>
      <c r="BI148" s="5"/>
      <c r="BJ148" s="5"/>
      <c r="BK148" s="5"/>
    </row>
    <row r="149" spans="1:63" ht="14.25">
      <c r="A149" s="39"/>
      <c r="B149" s="40"/>
      <c r="C149" s="40"/>
      <c r="D149" s="39"/>
      <c r="E149" s="41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1"/>
      <c r="Q149" s="5"/>
      <c r="R149" s="5"/>
      <c r="S149" s="5"/>
      <c r="U149" s="5"/>
      <c r="V149" s="5"/>
      <c r="W149" s="5"/>
      <c r="X149" s="5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U149" s="56"/>
      <c r="BD149" s="5"/>
      <c r="BE149" s="5"/>
      <c r="BF149" s="5"/>
      <c r="BG149" s="5"/>
      <c r="BH149" s="5"/>
      <c r="BI149" s="5"/>
      <c r="BJ149" s="5"/>
      <c r="BK149" s="5"/>
    </row>
    <row r="150" spans="1:63" ht="14.25">
      <c r="A150" s="39"/>
      <c r="B150" s="40"/>
      <c r="C150" s="40"/>
      <c r="D150" s="39"/>
      <c r="E150" s="41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1"/>
      <c r="Q150" s="5"/>
      <c r="R150" s="5"/>
      <c r="S150" s="5"/>
      <c r="U150" s="5"/>
      <c r="V150" s="5"/>
      <c r="W150" s="5"/>
      <c r="X150" s="5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U150" s="56"/>
      <c r="BD150" s="5"/>
      <c r="BE150" s="5"/>
      <c r="BF150" s="5"/>
      <c r="BG150" s="5"/>
      <c r="BH150" s="5"/>
      <c r="BI150" s="5"/>
      <c r="BJ150" s="5"/>
      <c r="BK150" s="5"/>
    </row>
    <row r="151" spans="1:63" ht="14.25">
      <c r="A151" s="39"/>
      <c r="B151" s="40"/>
      <c r="C151" s="40"/>
      <c r="D151" s="39"/>
      <c r="E151" s="41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1"/>
      <c r="Q151" s="5"/>
      <c r="R151" s="5"/>
      <c r="S151" s="5"/>
      <c r="U151" s="5"/>
      <c r="V151" s="5"/>
      <c r="W151" s="5"/>
      <c r="X151" s="5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U151" s="56"/>
      <c r="BD151" s="5"/>
      <c r="BE151" s="5"/>
      <c r="BF151" s="5"/>
      <c r="BG151" s="5"/>
      <c r="BH151" s="5"/>
      <c r="BI151" s="5"/>
      <c r="BJ151" s="5"/>
      <c r="BK151" s="5"/>
    </row>
    <row r="152" spans="1:63" ht="14.25">
      <c r="A152" s="39"/>
      <c r="B152" s="40"/>
      <c r="C152" s="40"/>
      <c r="D152" s="39"/>
      <c r="E152" s="41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1"/>
      <c r="Q152" s="5"/>
      <c r="R152" s="5"/>
      <c r="S152" s="5"/>
      <c r="U152" s="5"/>
      <c r="V152" s="5"/>
      <c r="W152" s="5"/>
      <c r="X152" s="5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U152" s="56"/>
      <c r="BD152" s="5"/>
      <c r="BE152" s="5"/>
      <c r="BF152" s="5"/>
      <c r="BG152" s="5"/>
      <c r="BH152" s="5"/>
      <c r="BI152" s="5"/>
      <c r="BJ152" s="5"/>
      <c r="BK152" s="5"/>
    </row>
    <row r="153" spans="1:63" ht="14.25">
      <c r="A153" s="39"/>
      <c r="B153" s="40"/>
      <c r="C153" s="40"/>
      <c r="D153" s="39"/>
      <c r="E153" s="41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1"/>
      <c r="Q153" s="5"/>
      <c r="R153" s="5"/>
      <c r="S153" s="5"/>
      <c r="U153" s="5"/>
      <c r="V153" s="5"/>
      <c r="W153" s="5"/>
      <c r="X153" s="5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U153" s="56"/>
      <c r="BD153" s="5"/>
      <c r="BE153" s="5"/>
      <c r="BF153" s="5"/>
      <c r="BG153" s="5"/>
      <c r="BH153" s="5"/>
      <c r="BI153" s="5"/>
      <c r="BJ153" s="5"/>
      <c r="BK153" s="5"/>
    </row>
    <row r="154" spans="1:63" ht="14.25">
      <c r="A154" s="39"/>
      <c r="B154" s="40"/>
      <c r="C154" s="40"/>
      <c r="D154" s="39"/>
      <c r="E154" s="41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1"/>
      <c r="Q154" s="5"/>
      <c r="R154" s="5"/>
      <c r="S154" s="5"/>
      <c r="U154" s="5"/>
      <c r="V154" s="5"/>
      <c r="W154" s="5"/>
      <c r="X154" s="5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U154" s="56"/>
      <c r="BD154" s="5"/>
      <c r="BE154" s="5"/>
      <c r="BF154" s="5"/>
      <c r="BG154" s="5"/>
      <c r="BH154" s="5"/>
      <c r="BI154" s="5"/>
      <c r="BJ154" s="5"/>
      <c r="BK154" s="5"/>
    </row>
    <row r="155" spans="1:65" ht="14.25">
      <c r="A155" s="39"/>
      <c r="B155" s="40"/>
      <c r="C155" s="40"/>
      <c r="D155" s="39"/>
      <c r="E155" s="41" t="e">
        <f aca="true" t="shared" si="87" ref="E155:E168">AVERAGE(F155:O155)</f>
        <v>#NUM!</v>
      </c>
      <c r="F155" s="42">
        <f aca="true" t="shared" si="88" ref="F155:F168">LARGE(Z155:AO155,1)</f>
        <v>0</v>
      </c>
      <c r="G155" s="42">
        <f aca="true" t="shared" si="89" ref="G155:G168">LARGE(Z155:AO155,2)</f>
        <v>0</v>
      </c>
      <c r="H155" s="42" t="e">
        <f aca="true" t="shared" si="90" ref="H155:H168">LARGE(Z155:AO155,3)</f>
        <v>#NUM!</v>
      </c>
      <c r="I155" s="42" t="e">
        <f aca="true" t="shared" si="91" ref="I155:I168">LARGE(Z155:AO155,4)</f>
        <v>#NUM!</v>
      </c>
      <c r="J155" s="42" t="e">
        <f aca="true" t="shared" si="92" ref="J155:J168">LARGE(BD155:CI155,1)</f>
        <v>#NUM!</v>
      </c>
      <c r="K155" s="42" t="e">
        <f aca="true" t="shared" si="93" ref="K155:K168">LARGE(BD155:CI155,2)</f>
        <v>#NUM!</v>
      </c>
      <c r="L155" s="42" t="e">
        <f aca="true" t="shared" si="94" ref="L155:L168">LARGE(BD155:CI155,3)</f>
        <v>#NUM!</v>
      </c>
      <c r="M155" s="42" t="e">
        <f aca="true" t="shared" si="95" ref="M155:M168">LARGE(BD155:CI155,4)</f>
        <v>#NUM!</v>
      </c>
      <c r="N155" s="42" t="e">
        <f aca="true" t="shared" si="96" ref="N155:N160">LARGE(U155:X155,1)</f>
        <v>#NUM!</v>
      </c>
      <c r="O155" s="42" t="e">
        <f aca="true" t="shared" si="97" ref="O155:O160">LARGE(U155:X155,2)</f>
        <v>#NUM!</v>
      </c>
      <c r="P155" s="41" t="e">
        <f aca="true" t="shared" si="98" ref="P155:P196">AVERAGE(AB155:AO155,BD155:BK155,BO155:CI155)</f>
        <v>#DIV/0!</v>
      </c>
      <c r="Q155" s="5">
        <f aca="true" t="shared" si="99" ref="Q155:Q196">COUNT(AB155:AO155,BD155:BK155,BO155:CI155)</f>
        <v>0</v>
      </c>
      <c r="R155" s="5">
        <f aca="true" t="shared" si="100" ref="R155:R196">MAX(Z155:AO155,BD155:CI155)</f>
        <v>0</v>
      </c>
      <c r="S155" s="5">
        <f aca="true" t="shared" si="101" ref="S155:S196">MIN(AB155:AO155,BD155:CI155)</f>
        <v>0</v>
      </c>
      <c r="U155" s="5" t="e">
        <f aca="true" t="shared" si="102" ref="U155:U160">LARGE(Z155:AO155,5)</f>
        <v>#NUM!</v>
      </c>
      <c r="V155" s="5" t="e">
        <f aca="true" t="shared" si="103" ref="V155:V160">LARGE(Z155:AO155,6)</f>
        <v>#NUM!</v>
      </c>
      <c r="W155" s="5">
        <f aca="true" t="shared" si="104" ref="W155:W168">LARGE(AX155:CI155,5)</f>
        <v>0</v>
      </c>
      <c r="X155" s="5">
        <f aca="true" t="shared" si="105" ref="X155:X168">LARGE(AX155:CI155,6)</f>
        <v>0</v>
      </c>
      <c r="Z155" s="9">
        <v>0</v>
      </c>
      <c r="AA155" s="9">
        <v>0</v>
      </c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R155" s="56" t="e">
        <f>AVERAGE(AB155:AO155,BD155:BK155)</f>
        <v>#DIV/0!</v>
      </c>
      <c r="AU155" s="56" t="e">
        <f aca="true" t="shared" si="106" ref="AU155:AU168">AVERAGE(BO155:CI155)</f>
        <v>#DIV/0!</v>
      </c>
      <c r="AW155" s="63">
        <f aca="true" t="shared" si="107" ref="AW155:AW168">COUNT(BO155:CI155)</f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5"/>
      <c r="BE155" s="5"/>
      <c r="BF155" s="5"/>
      <c r="BG155" s="5"/>
      <c r="BH155" s="5"/>
      <c r="BI155" s="5"/>
      <c r="BJ155" s="5"/>
      <c r="BK155" s="5"/>
      <c r="BM155" s="56" t="s">
        <v>132</v>
      </c>
    </row>
    <row r="156" spans="1:65" ht="14.25">
      <c r="A156" s="39"/>
      <c r="B156" s="40"/>
      <c r="C156" s="40"/>
      <c r="D156" s="39"/>
      <c r="E156" s="41" t="e">
        <f t="shared" si="87"/>
        <v>#NUM!</v>
      </c>
      <c r="F156" s="42">
        <f t="shared" si="88"/>
        <v>0</v>
      </c>
      <c r="G156" s="42">
        <f t="shared" si="89"/>
        <v>0</v>
      </c>
      <c r="H156" s="42" t="e">
        <f t="shared" si="90"/>
        <v>#NUM!</v>
      </c>
      <c r="I156" s="42" t="e">
        <f t="shared" si="91"/>
        <v>#NUM!</v>
      </c>
      <c r="J156" s="42" t="e">
        <f t="shared" si="92"/>
        <v>#NUM!</v>
      </c>
      <c r="K156" s="42" t="e">
        <f t="shared" si="93"/>
        <v>#NUM!</v>
      </c>
      <c r="L156" s="42" t="e">
        <f t="shared" si="94"/>
        <v>#NUM!</v>
      </c>
      <c r="M156" s="42" t="e">
        <f t="shared" si="95"/>
        <v>#NUM!</v>
      </c>
      <c r="N156" s="42" t="e">
        <f t="shared" si="96"/>
        <v>#NUM!</v>
      </c>
      <c r="O156" s="42" t="e">
        <f t="shared" si="97"/>
        <v>#NUM!</v>
      </c>
      <c r="P156" s="41" t="e">
        <f t="shared" si="98"/>
        <v>#DIV/0!</v>
      </c>
      <c r="Q156" s="5">
        <f t="shared" si="99"/>
        <v>0</v>
      </c>
      <c r="R156" s="5">
        <f t="shared" si="100"/>
        <v>0</v>
      </c>
      <c r="S156" s="5">
        <f t="shared" si="101"/>
        <v>0</v>
      </c>
      <c r="U156" s="5" t="e">
        <f t="shared" si="102"/>
        <v>#NUM!</v>
      </c>
      <c r="V156" s="5" t="e">
        <f t="shared" si="103"/>
        <v>#NUM!</v>
      </c>
      <c r="W156" s="5">
        <f t="shared" si="104"/>
        <v>0</v>
      </c>
      <c r="X156" s="5">
        <f t="shared" si="105"/>
        <v>0</v>
      </c>
      <c r="Z156" s="9">
        <v>0</v>
      </c>
      <c r="AA156" s="9">
        <v>0</v>
      </c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R156" s="56" t="e">
        <f aca="true" t="shared" si="108" ref="AR156:AR192">AVERAGE(AB156:AO156,BD156:BK156)</f>
        <v>#DIV/0!</v>
      </c>
      <c r="AU156" s="56" t="e">
        <f t="shared" si="106"/>
        <v>#DIV/0!</v>
      </c>
      <c r="AW156" s="63">
        <f t="shared" si="107"/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5"/>
      <c r="BE156" s="5"/>
      <c r="BF156" s="5"/>
      <c r="BG156" s="5"/>
      <c r="BH156" s="5"/>
      <c r="BI156" s="5"/>
      <c r="BJ156" s="5"/>
      <c r="BK156" s="5"/>
      <c r="BM156" s="56" t="s">
        <v>132</v>
      </c>
    </row>
    <row r="157" spans="1:65" ht="14.25">
      <c r="A157" s="39"/>
      <c r="B157" s="40"/>
      <c r="C157" s="40"/>
      <c r="D157" s="39"/>
      <c r="E157" s="41" t="e">
        <f t="shared" si="87"/>
        <v>#NUM!</v>
      </c>
      <c r="F157" s="42">
        <f t="shared" si="88"/>
        <v>0</v>
      </c>
      <c r="G157" s="42">
        <f t="shared" si="89"/>
        <v>0</v>
      </c>
      <c r="H157" s="42" t="e">
        <f t="shared" si="90"/>
        <v>#NUM!</v>
      </c>
      <c r="I157" s="42" t="e">
        <f t="shared" si="91"/>
        <v>#NUM!</v>
      </c>
      <c r="J157" s="42" t="e">
        <f t="shared" si="92"/>
        <v>#NUM!</v>
      </c>
      <c r="K157" s="42" t="e">
        <f t="shared" si="93"/>
        <v>#NUM!</v>
      </c>
      <c r="L157" s="42" t="e">
        <f t="shared" si="94"/>
        <v>#NUM!</v>
      </c>
      <c r="M157" s="42" t="e">
        <f t="shared" si="95"/>
        <v>#NUM!</v>
      </c>
      <c r="N157" s="42" t="e">
        <f t="shared" si="96"/>
        <v>#NUM!</v>
      </c>
      <c r="O157" s="42" t="e">
        <f t="shared" si="97"/>
        <v>#NUM!</v>
      </c>
      <c r="P157" s="41" t="e">
        <f t="shared" si="98"/>
        <v>#DIV/0!</v>
      </c>
      <c r="Q157" s="5">
        <f t="shared" si="99"/>
        <v>0</v>
      </c>
      <c r="R157" s="5">
        <f t="shared" si="100"/>
        <v>0</v>
      </c>
      <c r="S157" s="5">
        <f t="shared" si="101"/>
        <v>0</v>
      </c>
      <c r="U157" s="5" t="e">
        <f t="shared" si="102"/>
        <v>#NUM!</v>
      </c>
      <c r="V157" s="5" t="e">
        <f t="shared" si="103"/>
        <v>#NUM!</v>
      </c>
      <c r="W157" s="5">
        <f t="shared" si="104"/>
        <v>0</v>
      </c>
      <c r="X157" s="5">
        <f t="shared" si="105"/>
        <v>0</v>
      </c>
      <c r="Z157" s="9">
        <v>0</v>
      </c>
      <c r="AA157" s="9">
        <v>0</v>
      </c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R157" s="56" t="e">
        <f t="shared" si="108"/>
        <v>#DIV/0!</v>
      </c>
      <c r="AU157" s="56" t="e">
        <f t="shared" si="106"/>
        <v>#DIV/0!</v>
      </c>
      <c r="AW157" s="63">
        <f t="shared" si="107"/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5"/>
      <c r="BE157" s="5"/>
      <c r="BF157" s="5"/>
      <c r="BG157" s="5"/>
      <c r="BH157" s="5"/>
      <c r="BI157" s="5"/>
      <c r="BJ157" s="5"/>
      <c r="BK157" s="5"/>
      <c r="BM157" s="56" t="s">
        <v>132</v>
      </c>
    </row>
    <row r="158" spans="1:65" ht="14.25">
      <c r="A158" s="39"/>
      <c r="B158" s="40"/>
      <c r="C158" s="40"/>
      <c r="D158" s="39"/>
      <c r="E158" s="41" t="e">
        <f t="shared" si="87"/>
        <v>#NUM!</v>
      </c>
      <c r="F158" s="42">
        <f t="shared" si="88"/>
        <v>0</v>
      </c>
      <c r="G158" s="42">
        <f t="shared" si="89"/>
        <v>0</v>
      </c>
      <c r="H158" s="42" t="e">
        <f t="shared" si="90"/>
        <v>#NUM!</v>
      </c>
      <c r="I158" s="42" t="e">
        <f t="shared" si="91"/>
        <v>#NUM!</v>
      </c>
      <c r="J158" s="42" t="e">
        <f t="shared" si="92"/>
        <v>#NUM!</v>
      </c>
      <c r="K158" s="42" t="e">
        <f t="shared" si="93"/>
        <v>#NUM!</v>
      </c>
      <c r="L158" s="42" t="e">
        <f t="shared" si="94"/>
        <v>#NUM!</v>
      </c>
      <c r="M158" s="42" t="e">
        <f t="shared" si="95"/>
        <v>#NUM!</v>
      </c>
      <c r="N158" s="42" t="e">
        <f t="shared" si="96"/>
        <v>#NUM!</v>
      </c>
      <c r="O158" s="42" t="e">
        <f t="shared" si="97"/>
        <v>#NUM!</v>
      </c>
      <c r="P158" s="41" t="e">
        <f t="shared" si="98"/>
        <v>#DIV/0!</v>
      </c>
      <c r="Q158" s="5">
        <f t="shared" si="99"/>
        <v>0</v>
      </c>
      <c r="R158" s="5">
        <f t="shared" si="100"/>
        <v>0</v>
      </c>
      <c r="S158" s="5">
        <f t="shared" si="101"/>
        <v>0</v>
      </c>
      <c r="U158" s="5" t="e">
        <f t="shared" si="102"/>
        <v>#NUM!</v>
      </c>
      <c r="V158" s="5" t="e">
        <f t="shared" si="103"/>
        <v>#NUM!</v>
      </c>
      <c r="W158" s="5">
        <f t="shared" si="104"/>
        <v>0</v>
      </c>
      <c r="X158" s="5">
        <f t="shared" si="105"/>
        <v>0</v>
      </c>
      <c r="Z158" s="9">
        <v>0</v>
      </c>
      <c r="AA158" s="9">
        <v>0</v>
      </c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R158" s="56" t="e">
        <f t="shared" si="108"/>
        <v>#DIV/0!</v>
      </c>
      <c r="AU158" s="56" t="e">
        <f t="shared" si="106"/>
        <v>#DIV/0!</v>
      </c>
      <c r="AW158" s="63">
        <f t="shared" si="107"/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5"/>
      <c r="BE158" s="5"/>
      <c r="BF158" s="5"/>
      <c r="BG158" s="5"/>
      <c r="BH158" s="5"/>
      <c r="BI158" s="5"/>
      <c r="BJ158" s="5"/>
      <c r="BK158" s="5"/>
      <c r="BM158" s="56" t="s">
        <v>132</v>
      </c>
    </row>
    <row r="159" spans="1:65" ht="14.25">
      <c r="A159" s="39"/>
      <c r="B159" s="40"/>
      <c r="C159" s="40"/>
      <c r="D159" s="39"/>
      <c r="E159" s="41" t="e">
        <f t="shared" si="87"/>
        <v>#NUM!</v>
      </c>
      <c r="F159" s="42">
        <f t="shared" si="88"/>
        <v>0</v>
      </c>
      <c r="G159" s="42">
        <f t="shared" si="89"/>
        <v>0</v>
      </c>
      <c r="H159" s="42" t="e">
        <f t="shared" si="90"/>
        <v>#NUM!</v>
      </c>
      <c r="I159" s="42" t="e">
        <f t="shared" si="91"/>
        <v>#NUM!</v>
      </c>
      <c r="J159" s="42" t="e">
        <f t="shared" si="92"/>
        <v>#NUM!</v>
      </c>
      <c r="K159" s="42" t="e">
        <f t="shared" si="93"/>
        <v>#NUM!</v>
      </c>
      <c r="L159" s="42" t="e">
        <f t="shared" si="94"/>
        <v>#NUM!</v>
      </c>
      <c r="M159" s="42" t="e">
        <f t="shared" si="95"/>
        <v>#NUM!</v>
      </c>
      <c r="N159" s="42" t="e">
        <f t="shared" si="96"/>
        <v>#NUM!</v>
      </c>
      <c r="O159" s="42" t="e">
        <f t="shared" si="97"/>
        <v>#NUM!</v>
      </c>
      <c r="P159" s="41" t="e">
        <f t="shared" si="98"/>
        <v>#DIV/0!</v>
      </c>
      <c r="Q159" s="5">
        <f t="shared" si="99"/>
        <v>0</v>
      </c>
      <c r="R159" s="5">
        <f t="shared" si="100"/>
        <v>0</v>
      </c>
      <c r="S159" s="5">
        <f t="shared" si="101"/>
        <v>0</v>
      </c>
      <c r="U159" s="5" t="e">
        <f t="shared" si="102"/>
        <v>#NUM!</v>
      </c>
      <c r="V159" s="5" t="e">
        <f t="shared" si="103"/>
        <v>#NUM!</v>
      </c>
      <c r="W159" s="5">
        <f t="shared" si="104"/>
        <v>0</v>
      </c>
      <c r="X159" s="5">
        <f t="shared" si="105"/>
        <v>0</v>
      </c>
      <c r="Z159" s="9">
        <v>0</v>
      </c>
      <c r="AA159" s="9">
        <v>0</v>
      </c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R159" s="56" t="e">
        <f t="shared" si="108"/>
        <v>#DIV/0!</v>
      </c>
      <c r="AU159" s="56" t="e">
        <f t="shared" si="106"/>
        <v>#DIV/0!</v>
      </c>
      <c r="AW159" s="63">
        <f t="shared" si="107"/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5"/>
      <c r="BE159" s="5"/>
      <c r="BF159" s="5"/>
      <c r="BG159" s="5"/>
      <c r="BH159" s="5"/>
      <c r="BI159" s="5"/>
      <c r="BJ159" s="5"/>
      <c r="BK159" s="5"/>
      <c r="BM159" s="56" t="s">
        <v>132</v>
      </c>
    </row>
    <row r="160" spans="1:65" ht="14.25">
      <c r="A160" s="39"/>
      <c r="B160" s="40"/>
      <c r="C160" s="40"/>
      <c r="D160" s="39"/>
      <c r="E160" s="41" t="e">
        <f t="shared" si="87"/>
        <v>#NUM!</v>
      </c>
      <c r="F160" s="42">
        <f t="shared" si="88"/>
        <v>0</v>
      </c>
      <c r="G160" s="42">
        <f t="shared" si="89"/>
        <v>0</v>
      </c>
      <c r="H160" s="42" t="e">
        <f t="shared" si="90"/>
        <v>#NUM!</v>
      </c>
      <c r="I160" s="42" t="e">
        <f t="shared" si="91"/>
        <v>#NUM!</v>
      </c>
      <c r="J160" s="42" t="e">
        <f t="shared" si="92"/>
        <v>#NUM!</v>
      </c>
      <c r="K160" s="42" t="e">
        <f t="shared" si="93"/>
        <v>#NUM!</v>
      </c>
      <c r="L160" s="42" t="e">
        <f t="shared" si="94"/>
        <v>#NUM!</v>
      </c>
      <c r="M160" s="42" t="e">
        <f t="shared" si="95"/>
        <v>#NUM!</v>
      </c>
      <c r="N160" s="42" t="e">
        <f t="shared" si="96"/>
        <v>#NUM!</v>
      </c>
      <c r="O160" s="42" t="e">
        <f t="shared" si="97"/>
        <v>#NUM!</v>
      </c>
      <c r="P160" s="41" t="e">
        <f t="shared" si="98"/>
        <v>#DIV/0!</v>
      </c>
      <c r="Q160" s="5">
        <f t="shared" si="99"/>
        <v>0</v>
      </c>
      <c r="R160" s="5">
        <f t="shared" si="100"/>
        <v>0</v>
      </c>
      <c r="S160" s="5">
        <f t="shared" si="101"/>
        <v>0</v>
      </c>
      <c r="U160" s="5" t="e">
        <f t="shared" si="102"/>
        <v>#NUM!</v>
      </c>
      <c r="V160" s="5" t="e">
        <f t="shared" si="103"/>
        <v>#NUM!</v>
      </c>
      <c r="W160" s="5">
        <f t="shared" si="104"/>
        <v>0</v>
      </c>
      <c r="X160" s="5">
        <f t="shared" si="105"/>
        <v>0</v>
      </c>
      <c r="Z160" s="9">
        <v>0</v>
      </c>
      <c r="AA160" s="9">
        <v>0</v>
      </c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R160" s="56" t="e">
        <f t="shared" si="108"/>
        <v>#DIV/0!</v>
      </c>
      <c r="AU160" s="56" t="e">
        <f t="shared" si="106"/>
        <v>#DIV/0!</v>
      </c>
      <c r="AW160" s="63">
        <f t="shared" si="107"/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5"/>
      <c r="BE160" s="5"/>
      <c r="BF160" s="5"/>
      <c r="BG160" s="5"/>
      <c r="BH160" s="5"/>
      <c r="BI160" s="5"/>
      <c r="BJ160" s="5"/>
      <c r="BK160" s="5"/>
      <c r="BM160" s="56" t="s">
        <v>131</v>
      </c>
    </row>
    <row r="161" spans="1:65" ht="14.25">
      <c r="A161" s="39"/>
      <c r="B161" s="40"/>
      <c r="C161" s="40"/>
      <c r="D161" s="39"/>
      <c r="E161" s="41" t="e">
        <f t="shared" si="87"/>
        <v>#NUM!</v>
      </c>
      <c r="F161" s="42">
        <f t="shared" si="88"/>
        <v>0</v>
      </c>
      <c r="G161" s="42">
        <f t="shared" si="89"/>
        <v>0</v>
      </c>
      <c r="H161" s="42" t="e">
        <f t="shared" si="90"/>
        <v>#NUM!</v>
      </c>
      <c r="I161" s="42" t="e">
        <f t="shared" si="91"/>
        <v>#NUM!</v>
      </c>
      <c r="J161" s="42" t="e">
        <f t="shared" si="92"/>
        <v>#NUM!</v>
      </c>
      <c r="K161" s="42" t="e">
        <f t="shared" si="93"/>
        <v>#NUM!</v>
      </c>
      <c r="L161" s="42" t="e">
        <f t="shared" si="94"/>
        <v>#NUM!</v>
      </c>
      <c r="M161" s="42" t="e">
        <f t="shared" si="95"/>
        <v>#NUM!</v>
      </c>
      <c r="N161" s="42" t="e">
        <f aca="true" t="shared" si="109" ref="N161:N196">LARGE(U161:X161,1)</f>
        <v>#NUM!</v>
      </c>
      <c r="O161" s="42" t="e">
        <f aca="true" t="shared" si="110" ref="O161:O196">LARGE(U161:X161,2)</f>
        <v>#NUM!</v>
      </c>
      <c r="P161" s="41" t="e">
        <f t="shared" si="98"/>
        <v>#DIV/0!</v>
      </c>
      <c r="Q161" s="5">
        <f t="shared" si="99"/>
        <v>0</v>
      </c>
      <c r="R161" s="5">
        <f t="shared" si="100"/>
        <v>0</v>
      </c>
      <c r="S161" s="5">
        <f t="shared" si="101"/>
        <v>0</v>
      </c>
      <c r="U161" s="5" t="e">
        <f aca="true" t="shared" si="111" ref="U161:U196">LARGE(Z161:AO161,5)</f>
        <v>#NUM!</v>
      </c>
      <c r="V161" s="5" t="e">
        <f aca="true" t="shared" si="112" ref="V161:V196">LARGE(Z161:AO161,6)</f>
        <v>#NUM!</v>
      </c>
      <c r="W161" s="5">
        <f t="shared" si="104"/>
        <v>0</v>
      </c>
      <c r="X161" s="5">
        <f t="shared" si="105"/>
        <v>0</v>
      </c>
      <c r="Z161" s="9">
        <v>0</v>
      </c>
      <c r="AA161" s="9">
        <v>0</v>
      </c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R161" s="56" t="e">
        <f t="shared" si="108"/>
        <v>#DIV/0!</v>
      </c>
      <c r="AU161" s="56" t="e">
        <f t="shared" si="106"/>
        <v>#DIV/0!</v>
      </c>
      <c r="AW161" s="63">
        <f t="shared" si="107"/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5"/>
      <c r="BE161" s="5"/>
      <c r="BF161" s="5"/>
      <c r="BG161" s="5"/>
      <c r="BH161" s="5"/>
      <c r="BI161" s="5"/>
      <c r="BJ161" s="5"/>
      <c r="BK161" s="5"/>
      <c r="BM161" s="56" t="s">
        <v>131</v>
      </c>
    </row>
    <row r="162" spans="1:65" ht="14.25">
      <c r="A162" s="39"/>
      <c r="B162" s="40"/>
      <c r="C162" s="40"/>
      <c r="D162" s="39"/>
      <c r="E162" s="41" t="e">
        <f t="shared" si="87"/>
        <v>#NUM!</v>
      </c>
      <c r="F162" s="42">
        <f t="shared" si="88"/>
        <v>0</v>
      </c>
      <c r="G162" s="42">
        <f t="shared" si="89"/>
        <v>0</v>
      </c>
      <c r="H162" s="42" t="e">
        <f t="shared" si="90"/>
        <v>#NUM!</v>
      </c>
      <c r="I162" s="42" t="e">
        <f t="shared" si="91"/>
        <v>#NUM!</v>
      </c>
      <c r="J162" s="42" t="e">
        <f t="shared" si="92"/>
        <v>#NUM!</v>
      </c>
      <c r="K162" s="42" t="e">
        <f t="shared" si="93"/>
        <v>#NUM!</v>
      </c>
      <c r="L162" s="42" t="e">
        <f t="shared" si="94"/>
        <v>#NUM!</v>
      </c>
      <c r="M162" s="42" t="e">
        <f t="shared" si="95"/>
        <v>#NUM!</v>
      </c>
      <c r="N162" s="42" t="e">
        <f t="shared" si="109"/>
        <v>#NUM!</v>
      </c>
      <c r="O162" s="42" t="e">
        <f t="shared" si="110"/>
        <v>#NUM!</v>
      </c>
      <c r="P162" s="41" t="e">
        <f t="shared" si="98"/>
        <v>#DIV/0!</v>
      </c>
      <c r="Q162" s="5">
        <f t="shared" si="99"/>
        <v>0</v>
      </c>
      <c r="R162" s="5">
        <f t="shared" si="100"/>
        <v>0</v>
      </c>
      <c r="S162" s="5">
        <f t="shared" si="101"/>
        <v>0</v>
      </c>
      <c r="U162" s="5" t="e">
        <f t="shared" si="111"/>
        <v>#NUM!</v>
      </c>
      <c r="V162" s="5" t="e">
        <f t="shared" si="112"/>
        <v>#NUM!</v>
      </c>
      <c r="W162" s="5">
        <f t="shared" si="104"/>
        <v>0</v>
      </c>
      <c r="X162" s="5">
        <f t="shared" si="105"/>
        <v>0</v>
      </c>
      <c r="Z162" s="9">
        <v>0</v>
      </c>
      <c r="AA162" s="9">
        <v>0</v>
      </c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R162" s="56" t="e">
        <f t="shared" si="108"/>
        <v>#DIV/0!</v>
      </c>
      <c r="AU162" s="56" t="e">
        <f t="shared" si="106"/>
        <v>#DIV/0!</v>
      </c>
      <c r="AW162" s="63">
        <f t="shared" si="107"/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5"/>
      <c r="BE162" s="5"/>
      <c r="BF162" s="5"/>
      <c r="BG162" s="5"/>
      <c r="BH162" s="5"/>
      <c r="BI162" s="5"/>
      <c r="BJ162" s="5"/>
      <c r="BK162" s="5"/>
      <c r="BM162" s="56" t="s">
        <v>132</v>
      </c>
    </row>
    <row r="163" spans="1:65" ht="14.25">
      <c r="A163" s="39"/>
      <c r="B163" s="40"/>
      <c r="C163" s="40"/>
      <c r="D163" s="39"/>
      <c r="E163" s="41" t="e">
        <f t="shared" si="87"/>
        <v>#NUM!</v>
      </c>
      <c r="F163" s="42">
        <f t="shared" si="88"/>
        <v>0</v>
      </c>
      <c r="G163" s="42">
        <f t="shared" si="89"/>
        <v>0</v>
      </c>
      <c r="H163" s="42" t="e">
        <f t="shared" si="90"/>
        <v>#NUM!</v>
      </c>
      <c r="I163" s="42" t="e">
        <f t="shared" si="91"/>
        <v>#NUM!</v>
      </c>
      <c r="J163" s="42" t="e">
        <f t="shared" si="92"/>
        <v>#NUM!</v>
      </c>
      <c r="K163" s="42" t="e">
        <f t="shared" si="93"/>
        <v>#NUM!</v>
      </c>
      <c r="L163" s="42" t="e">
        <f t="shared" si="94"/>
        <v>#NUM!</v>
      </c>
      <c r="M163" s="42" t="e">
        <f t="shared" si="95"/>
        <v>#NUM!</v>
      </c>
      <c r="N163" s="42" t="e">
        <f t="shared" si="109"/>
        <v>#NUM!</v>
      </c>
      <c r="O163" s="42" t="e">
        <f t="shared" si="110"/>
        <v>#NUM!</v>
      </c>
      <c r="P163" s="41" t="e">
        <f t="shared" si="98"/>
        <v>#DIV/0!</v>
      </c>
      <c r="Q163" s="5">
        <f t="shared" si="99"/>
        <v>0</v>
      </c>
      <c r="R163" s="5">
        <f t="shared" si="100"/>
        <v>0</v>
      </c>
      <c r="S163" s="5">
        <f t="shared" si="101"/>
        <v>0</v>
      </c>
      <c r="U163" s="5" t="e">
        <f t="shared" si="111"/>
        <v>#NUM!</v>
      </c>
      <c r="V163" s="5" t="e">
        <f t="shared" si="112"/>
        <v>#NUM!</v>
      </c>
      <c r="W163" s="5">
        <f t="shared" si="104"/>
        <v>0</v>
      </c>
      <c r="X163" s="5">
        <f t="shared" si="105"/>
        <v>0</v>
      </c>
      <c r="Z163" s="9">
        <v>0</v>
      </c>
      <c r="AA163" s="9">
        <v>0</v>
      </c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R163" s="56" t="e">
        <f t="shared" si="108"/>
        <v>#DIV/0!</v>
      </c>
      <c r="AU163" s="56" t="e">
        <f t="shared" si="106"/>
        <v>#DIV/0!</v>
      </c>
      <c r="AW163" s="63">
        <f t="shared" si="107"/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5"/>
      <c r="BE163" s="5"/>
      <c r="BF163" s="5"/>
      <c r="BG163" s="5"/>
      <c r="BH163" s="5"/>
      <c r="BI163" s="5"/>
      <c r="BJ163" s="5"/>
      <c r="BK163" s="5"/>
      <c r="BM163" s="56" t="s">
        <v>131</v>
      </c>
    </row>
    <row r="164" spans="1:65" ht="14.25">
      <c r="A164" s="39"/>
      <c r="B164" s="40"/>
      <c r="C164" s="40"/>
      <c r="D164" s="39"/>
      <c r="E164" s="41" t="e">
        <f t="shared" si="87"/>
        <v>#NUM!</v>
      </c>
      <c r="F164" s="42">
        <f t="shared" si="88"/>
        <v>0</v>
      </c>
      <c r="G164" s="42">
        <f t="shared" si="89"/>
        <v>0</v>
      </c>
      <c r="H164" s="42" t="e">
        <f t="shared" si="90"/>
        <v>#NUM!</v>
      </c>
      <c r="I164" s="42" t="e">
        <f t="shared" si="91"/>
        <v>#NUM!</v>
      </c>
      <c r="J164" s="42" t="e">
        <f t="shared" si="92"/>
        <v>#NUM!</v>
      </c>
      <c r="K164" s="42" t="e">
        <f t="shared" si="93"/>
        <v>#NUM!</v>
      </c>
      <c r="L164" s="42" t="e">
        <f t="shared" si="94"/>
        <v>#NUM!</v>
      </c>
      <c r="M164" s="42" t="e">
        <f t="shared" si="95"/>
        <v>#NUM!</v>
      </c>
      <c r="N164" s="42" t="e">
        <f t="shared" si="109"/>
        <v>#NUM!</v>
      </c>
      <c r="O164" s="42" t="e">
        <f t="shared" si="110"/>
        <v>#NUM!</v>
      </c>
      <c r="P164" s="41" t="e">
        <f t="shared" si="98"/>
        <v>#DIV/0!</v>
      </c>
      <c r="Q164" s="5">
        <f t="shared" si="99"/>
        <v>0</v>
      </c>
      <c r="R164" s="5">
        <f t="shared" si="100"/>
        <v>0</v>
      </c>
      <c r="S164" s="5">
        <f t="shared" si="101"/>
        <v>0</v>
      </c>
      <c r="U164" s="5" t="e">
        <f t="shared" si="111"/>
        <v>#NUM!</v>
      </c>
      <c r="V164" s="5" t="e">
        <f t="shared" si="112"/>
        <v>#NUM!</v>
      </c>
      <c r="W164" s="5">
        <f t="shared" si="104"/>
        <v>0</v>
      </c>
      <c r="X164" s="5">
        <f t="shared" si="105"/>
        <v>0</v>
      </c>
      <c r="Z164" s="9">
        <v>0</v>
      </c>
      <c r="AA164" s="9">
        <v>0</v>
      </c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R164" s="56" t="e">
        <f t="shared" si="108"/>
        <v>#DIV/0!</v>
      </c>
      <c r="AU164" s="56" t="e">
        <f t="shared" si="106"/>
        <v>#DIV/0!</v>
      </c>
      <c r="AW164" s="63">
        <f t="shared" si="107"/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5"/>
      <c r="BE164" s="5"/>
      <c r="BF164" s="5"/>
      <c r="BG164" s="5"/>
      <c r="BH164" s="5"/>
      <c r="BI164" s="5"/>
      <c r="BJ164" s="5"/>
      <c r="BK164" s="5"/>
      <c r="BM164" s="56" t="s">
        <v>132</v>
      </c>
    </row>
    <row r="165" spans="1:65" ht="14.25">
      <c r="A165" s="39"/>
      <c r="B165" s="40"/>
      <c r="C165" s="40"/>
      <c r="D165" s="39"/>
      <c r="E165" s="41" t="e">
        <f t="shared" si="87"/>
        <v>#NUM!</v>
      </c>
      <c r="F165" s="42">
        <f t="shared" si="88"/>
        <v>0</v>
      </c>
      <c r="G165" s="42">
        <f t="shared" si="89"/>
        <v>0</v>
      </c>
      <c r="H165" s="42" t="e">
        <f t="shared" si="90"/>
        <v>#NUM!</v>
      </c>
      <c r="I165" s="42" t="e">
        <f t="shared" si="91"/>
        <v>#NUM!</v>
      </c>
      <c r="J165" s="42" t="e">
        <f t="shared" si="92"/>
        <v>#NUM!</v>
      </c>
      <c r="K165" s="42" t="e">
        <f t="shared" si="93"/>
        <v>#NUM!</v>
      </c>
      <c r="L165" s="42" t="e">
        <f t="shared" si="94"/>
        <v>#NUM!</v>
      </c>
      <c r="M165" s="42" t="e">
        <f t="shared" si="95"/>
        <v>#NUM!</v>
      </c>
      <c r="N165" s="42" t="e">
        <f t="shared" si="109"/>
        <v>#NUM!</v>
      </c>
      <c r="O165" s="42" t="e">
        <f t="shared" si="110"/>
        <v>#NUM!</v>
      </c>
      <c r="P165" s="41" t="e">
        <f t="shared" si="98"/>
        <v>#DIV/0!</v>
      </c>
      <c r="Q165" s="5">
        <f t="shared" si="99"/>
        <v>0</v>
      </c>
      <c r="R165" s="5">
        <f t="shared" si="100"/>
        <v>0</v>
      </c>
      <c r="S165" s="5">
        <f t="shared" si="101"/>
        <v>0</v>
      </c>
      <c r="U165" s="5" t="e">
        <f t="shared" si="111"/>
        <v>#NUM!</v>
      </c>
      <c r="V165" s="5" t="e">
        <f t="shared" si="112"/>
        <v>#NUM!</v>
      </c>
      <c r="W165" s="5">
        <f t="shared" si="104"/>
        <v>0</v>
      </c>
      <c r="X165" s="5">
        <f t="shared" si="105"/>
        <v>0</v>
      </c>
      <c r="Z165" s="9">
        <v>0</v>
      </c>
      <c r="AA165" s="9">
        <v>0</v>
      </c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R165" s="56" t="e">
        <f t="shared" si="108"/>
        <v>#DIV/0!</v>
      </c>
      <c r="AU165" s="56" t="e">
        <f t="shared" si="106"/>
        <v>#DIV/0!</v>
      </c>
      <c r="AW165" s="63">
        <f t="shared" si="107"/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5"/>
      <c r="BE165" s="5"/>
      <c r="BF165" s="5"/>
      <c r="BG165" s="5"/>
      <c r="BH165" s="5"/>
      <c r="BI165" s="5"/>
      <c r="BJ165" s="5"/>
      <c r="BK165" s="5"/>
      <c r="BM165" s="56" t="s">
        <v>131</v>
      </c>
    </row>
    <row r="166" spans="1:65" ht="14.25">
      <c r="A166" s="39"/>
      <c r="B166" s="40"/>
      <c r="C166" s="40"/>
      <c r="D166" s="39"/>
      <c r="E166" s="41" t="e">
        <f t="shared" si="87"/>
        <v>#NUM!</v>
      </c>
      <c r="F166" s="42">
        <f t="shared" si="88"/>
        <v>0</v>
      </c>
      <c r="G166" s="42">
        <f t="shared" si="89"/>
        <v>0</v>
      </c>
      <c r="H166" s="42" t="e">
        <f t="shared" si="90"/>
        <v>#NUM!</v>
      </c>
      <c r="I166" s="42" t="e">
        <f t="shared" si="91"/>
        <v>#NUM!</v>
      </c>
      <c r="J166" s="42" t="e">
        <f t="shared" si="92"/>
        <v>#NUM!</v>
      </c>
      <c r="K166" s="42" t="e">
        <f t="shared" si="93"/>
        <v>#NUM!</v>
      </c>
      <c r="L166" s="42" t="e">
        <f t="shared" si="94"/>
        <v>#NUM!</v>
      </c>
      <c r="M166" s="42" t="e">
        <f t="shared" si="95"/>
        <v>#NUM!</v>
      </c>
      <c r="N166" s="42" t="e">
        <f t="shared" si="109"/>
        <v>#NUM!</v>
      </c>
      <c r="O166" s="42" t="e">
        <f t="shared" si="110"/>
        <v>#NUM!</v>
      </c>
      <c r="P166" s="41" t="e">
        <f t="shared" si="98"/>
        <v>#DIV/0!</v>
      </c>
      <c r="Q166" s="5">
        <f t="shared" si="99"/>
        <v>0</v>
      </c>
      <c r="R166" s="5">
        <f t="shared" si="100"/>
        <v>0</v>
      </c>
      <c r="S166" s="5">
        <f t="shared" si="101"/>
        <v>0</v>
      </c>
      <c r="U166" s="5" t="e">
        <f t="shared" si="111"/>
        <v>#NUM!</v>
      </c>
      <c r="V166" s="5" t="e">
        <f t="shared" si="112"/>
        <v>#NUM!</v>
      </c>
      <c r="W166" s="5">
        <f t="shared" si="104"/>
        <v>0</v>
      </c>
      <c r="X166" s="5">
        <f t="shared" si="105"/>
        <v>0</v>
      </c>
      <c r="Z166" s="9">
        <v>0</v>
      </c>
      <c r="AA166" s="9">
        <v>0</v>
      </c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R166" s="56" t="e">
        <f t="shared" si="108"/>
        <v>#DIV/0!</v>
      </c>
      <c r="AU166" s="56" t="e">
        <f t="shared" si="106"/>
        <v>#DIV/0!</v>
      </c>
      <c r="AW166" s="63">
        <f t="shared" si="107"/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5"/>
      <c r="BE166" s="5"/>
      <c r="BF166" s="5"/>
      <c r="BG166" s="5"/>
      <c r="BH166" s="5"/>
      <c r="BI166" s="5"/>
      <c r="BJ166" s="5"/>
      <c r="BK166" s="5"/>
      <c r="BM166" s="56" t="s">
        <v>132</v>
      </c>
    </row>
    <row r="167" spans="1:65" ht="14.25">
      <c r="A167" s="39"/>
      <c r="B167" s="40"/>
      <c r="C167" s="40"/>
      <c r="D167" s="39"/>
      <c r="E167" s="41" t="e">
        <f t="shared" si="87"/>
        <v>#NUM!</v>
      </c>
      <c r="F167" s="42">
        <f t="shared" si="88"/>
        <v>0</v>
      </c>
      <c r="G167" s="42">
        <f t="shared" si="89"/>
        <v>0</v>
      </c>
      <c r="H167" s="42" t="e">
        <f t="shared" si="90"/>
        <v>#NUM!</v>
      </c>
      <c r="I167" s="42" t="e">
        <f t="shared" si="91"/>
        <v>#NUM!</v>
      </c>
      <c r="J167" s="42" t="e">
        <f t="shared" si="92"/>
        <v>#NUM!</v>
      </c>
      <c r="K167" s="42" t="e">
        <f t="shared" si="93"/>
        <v>#NUM!</v>
      </c>
      <c r="L167" s="42" t="e">
        <f t="shared" si="94"/>
        <v>#NUM!</v>
      </c>
      <c r="M167" s="42" t="e">
        <f t="shared" si="95"/>
        <v>#NUM!</v>
      </c>
      <c r="N167" s="42" t="e">
        <f t="shared" si="109"/>
        <v>#NUM!</v>
      </c>
      <c r="O167" s="42" t="e">
        <f t="shared" si="110"/>
        <v>#NUM!</v>
      </c>
      <c r="P167" s="41" t="e">
        <f t="shared" si="98"/>
        <v>#DIV/0!</v>
      </c>
      <c r="Q167" s="5">
        <f t="shared" si="99"/>
        <v>0</v>
      </c>
      <c r="R167" s="5">
        <f t="shared" si="100"/>
        <v>0</v>
      </c>
      <c r="S167" s="5">
        <f t="shared" si="101"/>
        <v>0</v>
      </c>
      <c r="U167" s="5" t="e">
        <f t="shared" si="111"/>
        <v>#NUM!</v>
      </c>
      <c r="V167" s="5" t="e">
        <f t="shared" si="112"/>
        <v>#NUM!</v>
      </c>
      <c r="W167" s="5">
        <f t="shared" si="104"/>
        <v>0</v>
      </c>
      <c r="X167" s="5">
        <f t="shared" si="105"/>
        <v>0</v>
      </c>
      <c r="Z167" s="9">
        <v>0</v>
      </c>
      <c r="AA167" s="9">
        <v>0</v>
      </c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R167" s="56" t="e">
        <f t="shared" si="108"/>
        <v>#DIV/0!</v>
      </c>
      <c r="AU167" s="56" t="e">
        <f t="shared" si="106"/>
        <v>#DIV/0!</v>
      </c>
      <c r="AW167" s="63">
        <f t="shared" si="107"/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5"/>
      <c r="BE167" s="5"/>
      <c r="BF167" s="5"/>
      <c r="BG167" s="5"/>
      <c r="BH167" s="5"/>
      <c r="BI167" s="5"/>
      <c r="BJ167" s="5"/>
      <c r="BK167" s="5"/>
      <c r="BM167" s="56" t="s">
        <v>131</v>
      </c>
    </row>
    <row r="168" spans="1:65" ht="14.25">
      <c r="A168" s="39"/>
      <c r="B168" s="40"/>
      <c r="C168" s="40"/>
      <c r="D168" s="39"/>
      <c r="E168" s="41" t="e">
        <f t="shared" si="87"/>
        <v>#NUM!</v>
      </c>
      <c r="F168" s="42">
        <f t="shared" si="88"/>
        <v>0</v>
      </c>
      <c r="G168" s="42">
        <f t="shared" si="89"/>
        <v>0</v>
      </c>
      <c r="H168" s="42" t="e">
        <f t="shared" si="90"/>
        <v>#NUM!</v>
      </c>
      <c r="I168" s="42" t="e">
        <f t="shared" si="91"/>
        <v>#NUM!</v>
      </c>
      <c r="J168" s="42" t="e">
        <f t="shared" si="92"/>
        <v>#NUM!</v>
      </c>
      <c r="K168" s="42" t="e">
        <f t="shared" si="93"/>
        <v>#NUM!</v>
      </c>
      <c r="L168" s="42" t="e">
        <f t="shared" si="94"/>
        <v>#NUM!</v>
      </c>
      <c r="M168" s="42" t="e">
        <f t="shared" si="95"/>
        <v>#NUM!</v>
      </c>
      <c r="N168" s="42" t="e">
        <f t="shared" si="109"/>
        <v>#NUM!</v>
      </c>
      <c r="O168" s="42" t="e">
        <f t="shared" si="110"/>
        <v>#NUM!</v>
      </c>
      <c r="P168" s="41" t="e">
        <f t="shared" si="98"/>
        <v>#DIV/0!</v>
      </c>
      <c r="Q168" s="5">
        <f t="shared" si="99"/>
        <v>0</v>
      </c>
      <c r="R168" s="5">
        <f t="shared" si="100"/>
        <v>0</v>
      </c>
      <c r="S168" s="5">
        <f t="shared" si="101"/>
        <v>0</v>
      </c>
      <c r="U168" s="5" t="e">
        <f t="shared" si="111"/>
        <v>#NUM!</v>
      </c>
      <c r="V168" s="5" t="e">
        <f t="shared" si="112"/>
        <v>#NUM!</v>
      </c>
      <c r="W168" s="5">
        <f t="shared" si="104"/>
        <v>0</v>
      </c>
      <c r="X168" s="5">
        <f t="shared" si="105"/>
        <v>0</v>
      </c>
      <c r="Z168" s="9">
        <v>0</v>
      </c>
      <c r="AA168" s="9">
        <v>0</v>
      </c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R168" s="56" t="e">
        <f t="shared" si="108"/>
        <v>#DIV/0!</v>
      </c>
      <c r="AU168" s="56" t="e">
        <f t="shared" si="106"/>
        <v>#DIV/0!</v>
      </c>
      <c r="AW168" s="63">
        <f t="shared" si="107"/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5"/>
      <c r="BE168" s="5"/>
      <c r="BF168" s="5"/>
      <c r="BG168" s="5"/>
      <c r="BH168" s="5"/>
      <c r="BI168" s="5"/>
      <c r="BJ168" s="5"/>
      <c r="BK168" s="5"/>
      <c r="BM168" s="56" t="s">
        <v>131</v>
      </c>
    </row>
    <row r="169" spans="1:65" ht="14.25">
      <c r="A169" s="39"/>
      <c r="B169" s="40"/>
      <c r="C169" s="40"/>
      <c r="D169" s="39"/>
      <c r="E169" s="41" t="e">
        <f aca="true" t="shared" si="113" ref="E169:E192">AVERAGE(F169:O169)</f>
        <v>#NUM!</v>
      </c>
      <c r="F169" s="42">
        <f aca="true" t="shared" si="114" ref="F169:F192">LARGE(Z169:AO169,1)</f>
        <v>0</v>
      </c>
      <c r="G169" s="42">
        <f aca="true" t="shared" si="115" ref="G169:G192">LARGE(Z169:AO169,2)</f>
        <v>0</v>
      </c>
      <c r="H169" s="42" t="e">
        <f aca="true" t="shared" si="116" ref="H169:H192">LARGE(Z169:AO169,3)</f>
        <v>#NUM!</v>
      </c>
      <c r="I169" s="42" t="e">
        <f aca="true" t="shared" si="117" ref="I169:I192">LARGE(Z169:AO169,4)</f>
        <v>#NUM!</v>
      </c>
      <c r="J169" s="42" t="e">
        <f aca="true" t="shared" si="118" ref="J169:J196">LARGE(BD169:CI169,1)</f>
        <v>#NUM!</v>
      </c>
      <c r="K169" s="42" t="e">
        <f aca="true" t="shared" si="119" ref="K169:K196">LARGE(BD169:CI169,2)</f>
        <v>#NUM!</v>
      </c>
      <c r="L169" s="42" t="e">
        <f aca="true" t="shared" si="120" ref="L169:L196">LARGE(BD169:CI169,3)</f>
        <v>#NUM!</v>
      </c>
      <c r="M169" s="42" t="e">
        <f aca="true" t="shared" si="121" ref="M169:M196">LARGE(BD169:CI169,4)</f>
        <v>#NUM!</v>
      </c>
      <c r="N169" s="42" t="e">
        <f t="shared" si="109"/>
        <v>#NUM!</v>
      </c>
      <c r="O169" s="42" t="e">
        <f t="shared" si="110"/>
        <v>#NUM!</v>
      </c>
      <c r="P169" s="41" t="e">
        <f t="shared" si="98"/>
        <v>#DIV/0!</v>
      </c>
      <c r="Q169" s="5">
        <f t="shared" si="99"/>
        <v>0</v>
      </c>
      <c r="R169" s="5">
        <f t="shared" si="100"/>
        <v>0</v>
      </c>
      <c r="S169" s="5">
        <f t="shared" si="101"/>
        <v>0</v>
      </c>
      <c r="U169" s="5" t="e">
        <f t="shared" si="111"/>
        <v>#NUM!</v>
      </c>
      <c r="V169" s="5" t="e">
        <f t="shared" si="112"/>
        <v>#NUM!</v>
      </c>
      <c r="W169" s="5">
        <f aca="true" t="shared" si="122" ref="W169:W196">LARGE(AX169:CI169,5)</f>
        <v>0</v>
      </c>
      <c r="X169" s="5">
        <f aca="true" t="shared" si="123" ref="X169:X196">LARGE(AX169:CI169,6)</f>
        <v>0</v>
      </c>
      <c r="Z169" s="9">
        <v>0</v>
      </c>
      <c r="AA169" s="9">
        <v>0</v>
      </c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R169" s="56" t="e">
        <f t="shared" si="108"/>
        <v>#DIV/0!</v>
      </c>
      <c r="AU169" s="56" t="e">
        <f aca="true" t="shared" si="124" ref="AU169:AU192">AVERAGE(BO169:CI169)</f>
        <v>#DIV/0!</v>
      </c>
      <c r="AW169" s="63">
        <f aca="true" t="shared" si="125" ref="AW169:AW192">COUNT(BO169:CI169)</f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5"/>
      <c r="BE169" s="5"/>
      <c r="BF169" s="5"/>
      <c r="BG169" s="5"/>
      <c r="BH169" s="5"/>
      <c r="BI169" s="5"/>
      <c r="BJ169" s="5"/>
      <c r="BK169" s="5"/>
      <c r="BM169" s="56" t="s">
        <v>132</v>
      </c>
    </row>
    <row r="170" spans="1:65" ht="14.25">
      <c r="A170" s="39"/>
      <c r="B170" s="40"/>
      <c r="C170" s="40"/>
      <c r="D170" s="39"/>
      <c r="E170" s="41" t="e">
        <f t="shared" si="113"/>
        <v>#NUM!</v>
      </c>
      <c r="F170" s="42">
        <f t="shared" si="114"/>
        <v>0</v>
      </c>
      <c r="G170" s="42">
        <f t="shared" si="115"/>
        <v>0</v>
      </c>
      <c r="H170" s="42" t="e">
        <f t="shared" si="116"/>
        <v>#NUM!</v>
      </c>
      <c r="I170" s="42" t="e">
        <f t="shared" si="117"/>
        <v>#NUM!</v>
      </c>
      <c r="J170" s="42" t="e">
        <f t="shared" si="118"/>
        <v>#NUM!</v>
      </c>
      <c r="K170" s="42" t="e">
        <f t="shared" si="119"/>
        <v>#NUM!</v>
      </c>
      <c r="L170" s="42" t="e">
        <f t="shared" si="120"/>
        <v>#NUM!</v>
      </c>
      <c r="M170" s="42" t="e">
        <f t="shared" si="121"/>
        <v>#NUM!</v>
      </c>
      <c r="N170" s="42" t="e">
        <f t="shared" si="109"/>
        <v>#NUM!</v>
      </c>
      <c r="O170" s="42" t="e">
        <f t="shared" si="110"/>
        <v>#NUM!</v>
      </c>
      <c r="P170" s="41" t="e">
        <f t="shared" si="98"/>
        <v>#DIV/0!</v>
      </c>
      <c r="Q170" s="5">
        <f t="shared" si="99"/>
        <v>0</v>
      </c>
      <c r="R170" s="5">
        <f t="shared" si="100"/>
        <v>0</v>
      </c>
      <c r="S170" s="5">
        <f t="shared" si="101"/>
        <v>0</v>
      </c>
      <c r="U170" s="5" t="e">
        <f t="shared" si="111"/>
        <v>#NUM!</v>
      </c>
      <c r="V170" s="5" t="e">
        <f t="shared" si="112"/>
        <v>#NUM!</v>
      </c>
      <c r="W170" s="5">
        <f t="shared" si="122"/>
        <v>0</v>
      </c>
      <c r="X170" s="5">
        <f t="shared" si="123"/>
        <v>0</v>
      </c>
      <c r="Z170" s="9">
        <v>0</v>
      </c>
      <c r="AA170" s="9">
        <v>0</v>
      </c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R170" s="56" t="e">
        <f t="shared" si="108"/>
        <v>#DIV/0!</v>
      </c>
      <c r="AU170" s="56" t="e">
        <f t="shared" si="124"/>
        <v>#DIV/0!</v>
      </c>
      <c r="AW170" s="63">
        <f t="shared" si="125"/>
        <v>0</v>
      </c>
      <c r="AX170" s="2">
        <v>0</v>
      </c>
      <c r="AY170" s="2">
        <v>0</v>
      </c>
      <c r="AZ170" s="2">
        <v>0</v>
      </c>
      <c r="BA170" s="2">
        <v>0</v>
      </c>
      <c r="BB170" s="2">
        <v>0</v>
      </c>
      <c r="BC170" s="2">
        <v>0</v>
      </c>
      <c r="BD170" s="5"/>
      <c r="BE170" s="5"/>
      <c r="BF170" s="5"/>
      <c r="BG170" s="5"/>
      <c r="BH170" s="5"/>
      <c r="BI170" s="5"/>
      <c r="BJ170" s="5"/>
      <c r="BK170" s="5"/>
      <c r="BM170" s="56" t="s">
        <v>131</v>
      </c>
    </row>
    <row r="171" spans="1:65" ht="14.25">
      <c r="A171" s="39"/>
      <c r="B171" s="40"/>
      <c r="C171" s="40"/>
      <c r="D171" s="39"/>
      <c r="E171" s="41" t="e">
        <f t="shared" si="113"/>
        <v>#NUM!</v>
      </c>
      <c r="F171" s="42">
        <f t="shared" si="114"/>
        <v>0</v>
      </c>
      <c r="G171" s="42">
        <f t="shared" si="115"/>
        <v>0</v>
      </c>
      <c r="H171" s="42" t="e">
        <f t="shared" si="116"/>
        <v>#NUM!</v>
      </c>
      <c r="I171" s="42" t="e">
        <f t="shared" si="117"/>
        <v>#NUM!</v>
      </c>
      <c r="J171" s="42" t="e">
        <f t="shared" si="118"/>
        <v>#NUM!</v>
      </c>
      <c r="K171" s="42" t="e">
        <f t="shared" si="119"/>
        <v>#NUM!</v>
      </c>
      <c r="L171" s="42" t="e">
        <f t="shared" si="120"/>
        <v>#NUM!</v>
      </c>
      <c r="M171" s="42" t="e">
        <f t="shared" si="121"/>
        <v>#NUM!</v>
      </c>
      <c r="N171" s="42" t="e">
        <f t="shared" si="109"/>
        <v>#NUM!</v>
      </c>
      <c r="O171" s="42" t="e">
        <f t="shared" si="110"/>
        <v>#NUM!</v>
      </c>
      <c r="P171" s="41" t="e">
        <f t="shared" si="98"/>
        <v>#DIV/0!</v>
      </c>
      <c r="Q171" s="5">
        <f t="shared" si="99"/>
        <v>0</v>
      </c>
      <c r="R171" s="5">
        <f t="shared" si="100"/>
        <v>0</v>
      </c>
      <c r="S171" s="5">
        <f t="shared" si="101"/>
        <v>0</v>
      </c>
      <c r="U171" s="5" t="e">
        <f t="shared" si="111"/>
        <v>#NUM!</v>
      </c>
      <c r="V171" s="5" t="e">
        <f t="shared" si="112"/>
        <v>#NUM!</v>
      </c>
      <c r="W171" s="5">
        <f t="shared" si="122"/>
        <v>0</v>
      </c>
      <c r="X171" s="5">
        <f t="shared" si="123"/>
        <v>0</v>
      </c>
      <c r="Z171" s="9">
        <v>0</v>
      </c>
      <c r="AA171" s="9">
        <v>0</v>
      </c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R171" s="56" t="e">
        <f t="shared" si="108"/>
        <v>#DIV/0!</v>
      </c>
      <c r="AU171" s="56" t="e">
        <f t="shared" si="124"/>
        <v>#DIV/0!</v>
      </c>
      <c r="AW171" s="63">
        <f t="shared" si="125"/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5"/>
      <c r="BE171" s="5"/>
      <c r="BF171" s="5"/>
      <c r="BG171" s="5"/>
      <c r="BH171" s="5"/>
      <c r="BI171" s="5"/>
      <c r="BJ171" s="5"/>
      <c r="BK171" s="5"/>
      <c r="BM171" s="56" t="s">
        <v>132</v>
      </c>
    </row>
    <row r="172" spans="1:65" ht="14.25">
      <c r="A172" s="39"/>
      <c r="B172" s="40"/>
      <c r="C172" s="40"/>
      <c r="D172" s="39"/>
      <c r="E172" s="41" t="e">
        <f t="shared" si="113"/>
        <v>#NUM!</v>
      </c>
      <c r="F172" s="42">
        <f t="shared" si="114"/>
        <v>0</v>
      </c>
      <c r="G172" s="42">
        <f t="shared" si="115"/>
        <v>0</v>
      </c>
      <c r="H172" s="42" t="e">
        <f t="shared" si="116"/>
        <v>#NUM!</v>
      </c>
      <c r="I172" s="42" t="e">
        <f t="shared" si="117"/>
        <v>#NUM!</v>
      </c>
      <c r="J172" s="42" t="e">
        <f t="shared" si="118"/>
        <v>#NUM!</v>
      </c>
      <c r="K172" s="42" t="e">
        <f t="shared" si="119"/>
        <v>#NUM!</v>
      </c>
      <c r="L172" s="42" t="e">
        <f t="shared" si="120"/>
        <v>#NUM!</v>
      </c>
      <c r="M172" s="42" t="e">
        <f t="shared" si="121"/>
        <v>#NUM!</v>
      </c>
      <c r="N172" s="42" t="e">
        <f t="shared" si="109"/>
        <v>#NUM!</v>
      </c>
      <c r="O172" s="42" t="e">
        <f t="shared" si="110"/>
        <v>#NUM!</v>
      </c>
      <c r="P172" s="41" t="e">
        <f t="shared" si="98"/>
        <v>#DIV/0!</v>
      </c>
      <c r="Q172" s="5">
        <f t="shared" si="99"/>
        <v>0</v>
      </c>
      <c r="R172" s="5">
        <f t="shared" si="100"/>
        <v>0</v>
      </c>
      <c r="S172" s="5">
        <f t="shared" si="101"/>
        <v>0</v>
      </c>
      <c r="U172" s="5" t="e">
        <f t="shared" si="111"/>
        <v>#NUM!</v>
      </c>
      <c r="V172" s="5" t="e">
        <f t="shared" si="112"/>
        <v>#NUM!</v>
      </c>
      <c r="W172" s="5">
        <f t="shared" si="122"/>
        <v>0</v>
      </c>
      <c r="X172" s="5">
        <f t="shared" si="123"/>
        <v>0</v>
      </c>
      <c r="Z172" s="9">
        <v>0</v>
      </c>
      <c r="AA172" s="9">
        <v>0</v>
      </c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R172" s="56" t="e">
        <f t="shared" si="108"/>
        <v>#DIV/0!</v>
      </c>
      <c r="AU172" s="56" t="e">
        <f t="shared" si="124"/>
        <v>#DIV/0!</v>
      </c>
      <c r="AW172" s="63">
        <f t="shared" si="125"/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5"/>
      <c r="BE172" s="5"/>
      <c r="BF172" s="5"/>
      <c r="BG172" s="5"/>
      <c r="BH172" s="5"/>
      <c r="BI172" s="5"/>
      <c r="BJ172" s="5"/>
      <c r="BK172" s="5"/>
      <c r="BM172" s="56" t="s">
        <v>132</v>
      </c>
    </row>
    <row r="173" spans="1:65" ht="14.25">
      <c r="A173" s="39"/>
      <c r="B173" s="40"/>
      <c r="C173" s="40"/>
      <c r="D173" s="39"/>
      <c r="E173" s="41" t="e">
        <f t="shared" si="113"/>
        <v>#NUM!</v>
      </c>
      <c r="F173" s="42">
        <f t="shared" si="114"/>
        <v>0</v>
      </c>
      <c r="G173" s="42">
        <f t="shared" si="115"/>
        <v>0</v>
      </c>
      <c r="H173" s="42" t="e">
        <f t="shared" si="116"/>
        <v>#NUM!</v>
      </c>
      <c r="I173" s="42" t="e">
        <f t="shared" si="117"/>
        <v>#NUM!</v>
      </c>
      <c r="J173" s="42" t="e">
        <f t="shared" si="118"/>
        <v>#NUM!</v>
      </c>
      <c r="K173" s="42" t="e">
        <f t="shared" si="119"/>
        <v>#NUM!</v>
      </c>
      <c r="L173" s="42" t="e">
        <f t="shared" si="120"/>
        <v>#NUM!</v>
      </c>
      <c r="M173" s="42" t="e">
        <f t="shared" si="121"/>
        <v>#NUM!</v>
      </c>
      <c r="N173" s="42" t="e">
        <f t="shared" si="109"/>
        <v>#NUM!</v>
      </c>
      <c r="O173" s="42" t="e">
        <f t="shared" si="110"/>
        <v>#NUM!</v>
      </c>
      <c r="P173" s="41" t="e">
        <f t="shared" si="98"/>
        <v>#DIV/0!</v>
      </c>
      <c r="Q173" s="5">
        <f t="shared" si="99"/>
        <v>0</v>
      </c>
      <c r="R173" s="5">
        <f t="shared" si="100"/>
        <v>0</v>
      </c>
      <c r="S173" s="5">
        <f t="shared" si="101"/>
        <v>0</v>
      </c>
      <c r="U173" s="5" t="e">
        <f t="shared" si="111"/>
        <v>#NUM!</v>
      </c>
      <c r="V173" s="5" t="e">
        <f t="shared" si="112"/>
        <v>#NUM!</v>
      </c>
      <c r="W173" s="5">
        <f t="shared" si="122"/>
        <v>0</v>
      </c>
      <c r="X173" s="5">
        <f t="shared" si="123"/>
        <v>0</v>
      </c>
      <c r="Z173" s="9">
        <v>0</v>
      </c>
      <c r="AA173" s="9">
        <v>0</v>
      </c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R173" s="56" t="e">
        <f t="shared" si="108"/>
        <v>#DIV/0!</v>
      </c>
      <c r="AU173" s="56" t="e">
        <f t="shared" si="124"/>
        <v>#DIV/0!</v>
      </c>
      <c r="AW173" s="63">
        <f t="shared" si="125"/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5"/>
      <c r="BE173" s="5"/>
      <c r="BF173" s="5"/>
      <c r="BG173" s="5"/>
      <c r="BH173" s="5"/>
      <c r="BI173" s="5"/>
      <c r="BJ173" s="5"/>
      <c r="BK173" s="5"/>
      <c r="BM173" s="56" t="s">
        <v>132</v>
      </c>
    </row>
    <row r="174" spans="1:65" ht="14.25">
      <c r="A174" s="39"/>
      <c r="B174" s="40"/>
      <c r="C174" s="40"/>
      <c r="D174" s="39"/>
      <c r="E174" s="41" t="e">
        <f t="shared" si="113"/>
        <v>#NUM!</v>
      </c>
      <c r="F174" s="42">
        <f t="shared" si="114"/>
        <v>0</v>
      </c>
      <c r="G174" s="42">
        <f t="shared" si="115"/>
        <v>0</v>
      </c>
      <c r="H174" s="42" t="e">
        <f t="shared" si="116"/>
        <v>#NUM!</v>
      </c>
      <c r="I174" s="42" t="e">
        <f t="shared" si="117"/>
        <v>#NUM!</v>
      </c>
      <c r="J174" s="42" t="e">
        <f t="shared" si="118"/>
        <v>#NUM!</v>
      </c>
      <c r="K174" s="42" t="e">
        <f t="shared" si="119"/>
        <v>#NUM!</v>
      </c>
      <c r="L174" s="42" t="e">
        <f t="shared" si="120"/>
        <v>#NUM!</v>
      </c>
      <c r="M174" s="42" t="e">
        <f t="shared" si="121"/>
        <v>#NUM!</v>
      </c>
      <c r="N174" s="42" t="e">
        <f t="shared" si="109"/>
        <v>#NUM!</v>
      </c>
      <c r="O174" s="42" t="e">
        <f t="shared" si="110"/>
        <v>#NUM!</v>
      </c>
      <c r="P174" s="41" t="e">
        <f t="shared" si="98"/>
        <v>#DIV/0!</v>
      </c>
      <c r="Q174" s="5">
        <f t="shared" si="99"/>
        <v>0</v>
      </c>
      <c r="R174" s="5">
        <f t="shared" si="100"/>
        <v>0</v>
      </c>
      <c r="S174" s="5">
        <f t="shared" si="101"/>
        <v>0</v>
      </c>
      <c r="U174" s="5" t="e">
        <f t="shared" si="111"/>
        <v>#NUM!</v>
      </c>
      <c r="V174" s="5" t="e">
        <f t="shared" si="112"/>
        <v>#NUM!</v>
      </c>
      <c r="W174" s="5">
        <f t="shared" si="122"/>
        <v>0</v>
      </c>
      <c r="X174" s="5">
        <f t="shared" si="123"/>
        <v>0</v>
      </c>
      <c r="Z174" s="9">
        <v>0</v>
      </c>
      <c r="AA174" s="9">
        <v>0</v>
      </c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R174" s="56" t="e">
        <f t="shared" si="108"/>
        <v>#DIV/0!</v>
      </c>
      <c r="AU174" s="56" t="e">
        <f t="shared" si="124"/>
        <v>#DIV/0!</v>
      </c>
      <c r="AW174" s="63">
        <f t="shared" si="125"/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5"/>
      <c r="BE174" s="5"/>
      <c r="BF174" s="5"/>
      <c r="BG174" s="5"/>
      <c r="BH174" s="5"/>
      <c r="BI174" s="5"/>
      <c r="BJ174" s="5"/>
      <c r="BK174" s="5"/>
      <c r="BM174" s="56" t="s">
        <v>132</v>
      </c>
    </row>
    <row r="175" spans="1:65" ht="14.25">
      <c r="A175" s="39"/>
      <c r="B175" s="40"/>
      <c r="C175" s="40"/>
      <c r="D175" s="39"/>
      <c r="E175" s="41" t="e">
        <f t="shared" si="113"/>
        <v>#NUM!</v>
      </c>
      <c r="F175" s="42">
        <f t="shared" si="114"/>
        <v>0</v>
      </c>
      <c r="G175" s="42">
        <f t="shared" si="115"/>
        <v>0</v>
      </c>
      <c r="H175" s="42" t="e">
        <f t="shared" si="116"/>
        <v>#NUM!</v>
      </c>
      <c r="I175" s="42" t="e">
        <f t="shared" si="117"/>
        <v>#NUM!</v>
      </c>
      <c r="J175" s="42" t="e">
        <f t="shared" si="118"/>
        <v>#NUM!</v>
      </c>
      <c r="K175" s="42" t="e">
        <f t="shared" si="119"/>
        <v>#NUM!</v>
      </c>
      <c r="L175" s="42" t="e">
        <f t="shared" si="120"/>
        <v>#NUM!</v>
      </c>
      <c r="M175" s="42" t="e">
        <f t="shared" si="121"/>
        <v>#NUM!</v>
      </c>
      <c r="N175" s="42" t="e">
        <f t="shared" si="109"/>
        <v>#NUM!</v>
      </c>
      <c r="O175" s="42" t="e">
        <f t="shared" si="110"/>
        <v>#NUM!</v>
      </c>
      <c r="P175" s="41" t="e">
        <f t="shared" si="98"/>
        <v>#DIV/0!</v>
      </c>
      <c r="Q175" s="5">
        <f t="shared" si="99"/>
        <v>0</v>
      </c>
      <c r="R175" s="5">
        <f t="shared" si="100"/>
        <v>0</v>
      </c>
      <c r="S175" s="5">
        <f t="shared" si="101"/>
        <v>0</v>
      </c>
      <c r="U175" s="5" t="e">
        <f t="shared" si="111"/>
        <v>#NUM!</v>
      </c>
      <c r="V175" s="5" t="e">
        <f t="shared" si="112"/>
        <v>#NUM!</v>
      </c>
      <c r="W175" s="5">
        <f t="shared" si="122"/>
        <v>0</v>
      </c>
      <c r="X175" s="5">
        <f t="shared" si="123"/>
        <v>0</v>
      </c>
      <c r="Z175" s="9">
        <v>0</v>
      </c>
      <c r="AA175" s="9">
        <v>0</v>
      </c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R175" s="56" t="e">
        <f t="shared" si="108"/>
        <v>#DIV/0!</v>
      </c>
      <c r="AU175" s="56" t="e">
        <f t="shared" si="124"/>
        <v>#DIV/0!</v>
      </c>
      <c r="AW175" s="63">
        <f t="shared" si="125"/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5"/>
      <c r="BE175" s="5"/>
      <c r="BF175" s="5"/>
      <c r="BG175" s="5"/>
      <c r="BH175" s="5"/>
      <c r="BI175" s="5"/>
      <c r="BJ175" s="5"/>
      <c r="BK175" s="5"/>
      <c r="BM175" s="56" t="s">
        <v>132</v>
      </c>
    </row>
    <row r="176" spans="1:65" ht="14.25">
      <c r="A176" s="39"/>
      <c r="B176" s="40"/>
      <c r="C176" s="40"/>
      <c r="D176" s="39"/>
      <c r="E176" s="41" t="e">
        <f t="shared" si="113"/>
        <v>#NUM!</v>
      </c>
      <c r="F176" s="42">
        <f t="shared" si="114"/>
        <v>0</v>
      </c>
      <c r="G176" s="42">
        <f t="shared" si="115"/>
        <v>0</v>
      </c>
      <c r="H176" s="42" t="e">
        <f t="shared" si="116"/>
        <v>#NUM!</v>
      </c>
      <c r="I176" s="42" t="e">
        <f t="shared" si="117"/>
        <v>#NUM!</v>
      </c>
      <c r="J176" s="42" t="e">
        <f t="shared" si="118"/>
        <v>#NUM!</v>
      </c>
      <c r="K176" s="42" t="e">
        <f t="shared" si="119"/>
        <v>#NUM!</v>
      </c>
      <c r="L176" s="42" t="e">
        <f t="shared" si="120"/>
        <v>#NUM!</v>
      </c>
      <c r="M176" s="42" t="e">
        <f t="shared" si="121"/>
        <v>#NUM!</v>
      </c>
      <c r="N176" s="42" t="e">
        <f t="shared" si="109"/>
        <v>#NUM!</v>
      </c>
      <c r="O176" s="42" t="e">
        <f t="shared" si="110"/>
        <v>#NUM!</v>
      </c>
      <c r="P176" s="41" t="e">
        <f t="shared" si="98"/>
        <v>#DIV/0!</v>
      </c>
      <c r="Q176" s="5">
        <f t="shared" si="99"/>
        <v>0</v>
      </c>
      <c r="R176" s="5">
        <f t="shared" si="100"/>
        <v>0</v>
      </c>
      <c r="S176" s="5">
        <f t="shared" si="101"/>
        <v>0</v>
      </c>
      <c r="U176" s="5" t="e">
        <f t="shared" si="111"/>
        <v>#NUM!</v>
      </c>
      <c r="V176" s="5" t="e">
        <f t="shared" si="112"/>
        <v>#NUM!</v>
      </c>
      <c r="W176" s="5">
        <f t="shared" si="122"/>
        <v>0</v>
      </c>
      <c r="X176" s="5">
        <f t="shared" si="123"/>
        <v>0</v>
      </c>
      <c r="Z176" s="9">
        <v>0</v>
      </c>
      <c r="AA176" s="9">
        <v>0</v>
      </c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R176" s="56" t="e">
        <f t="shared" si="108"/>
        <v>#DIV/0!</v>
      </c>
      <c r="AU176" s="56" t="e">
        <f t="shared" si="124"/>
        <v>#DIV/0!</v>
      </c>
      <c r="AW176" s="63">
        <f t="shared" si="125"/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5"/>
      <c r="BE176" s="5"/>
      <c r="BF176" s="5"/>
      <c r="BG176" s="5"/>
      <c r="BH176" s="5"/>
      <c r="BI176" s="5"/>
      <c r="BJ176" s="5"/>
      <c r="BK176" s="5"/>
      <c r="BM176" s="56" t="s">
        <v>131</v>
      </c>
    </row>
    <row r="177" spans="1:65" ht="14.25">
      <c r="A177" s="39"/>
      <c r="B177" s="40"/>
      <c r="C177" s="40"/>
      <c r="D177" s="39"/>
      <c r="E177" s="41" t="e">
        <f t="shared" si="113"/>
        <v>#NUM!</v>
      </c>
      <c r="F177" s="42">
        <f t="shared" si="114"/>
        <v>0</v>
      </c>
      <c r="G177" s="42">
        <f t="shared" si="115"/>
        <v>0</v>
      </c>
      <c r="H177" s="42" t="e">
        <f t="shared" si="116"/>
        <v>#NUM!</v>
      </c>
      <c r="I177" s="42" t="e">
        <f t="shared" si="117"/>
        <v>#NUM!</v>
      </c>
      <c r="J177" s="42" t="e">
        <f t="shared" si="118"/>
        <v>#NUM!</v>
      </c>
      <c r="K177" s="42" t="e">
        <f t="shared" si="119"/>
        <v>#NUM!</v>
      </c>
      <c r="L177" s="42" t="e">
        <f t="shared" si="120"/>
        <v>#NUM!</v>
      </c>
      <c r="M177" s="42" t="e">
        <f t="shared" si="121"/>
        <v>#NUM!</v>
      </c>
      <c r="N177" s="42" t="e">
        <f t="shared" si="109"/>
        <v>#NUM!</v>
      </c>
      <c r="O177" s="42" t="e">
        <f t="shared" si="110"/>
        <v>#NUM!</v>
      </c>
      <c r="P177" s="41" t="e">
        <f t="shared" si="98"/>
        <v>#DIV/0!</v>
      </c>
      <c r="Q177" s="5">
        <f t="shared" si="99"/>
        <v>0</v>
      </c>
      <c r="R177" s="5">
        <f t="shared" si="100"/>
        <v>0</v>
      </c>
      <c r="S177" s="5">
        <f t="shared" si="101"/>
        <v>0</v>
      </c>
      <c r="U177" s="5" t="e">
        <f t="shared" si="111"/>
        <v>#NUM!</v>
      </c>
      <c r="V177" s="5" t="e">
        <f t="shared" si="112"/>
        <v>#NUM!</v>
      </c>
      <c r="W177" s="5">
        <f t="shared" si="122"/>
        <v>0</v>
      </c>
      <c r="X177" s="5">
        <f t="shared" si="123"/>
        <v>0</v>
      </c>
      <c r="Z177" s="9">
        <v>0</v>
      </c>
      <c r="AA177" s="9">
        <v>0</v>
      </c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R177" s="56" t="e">
        <f t="shared" si="108"/>
        <v>#DIV/0!</v>
      </c>
      <c r="AU177" s="56" t="e">
        <f t="shared" si="124"/>
        <v>#DIV/0!</v>
      </c>
      <c r="AW177" s="63">
        <f t="shared" si="125"/>
        <v>0</v>
      </c>
      <c r="AX177" s="2">
        <v>0</v>
      </c>
      <c r="AY177" s="2">
        <v>0</v>
      </c>
      <c r="AZ177" s="2">
        <v>0</v>
      </c>
      <c r="BA177" s="2">
        <v>0</v>
      </c>
      <c r="BB177" s="2">
        <v>0</v>
      </c>
      <c r="BC177" s="2">
        <v>0</v>
      </c>
      <c r="BD177" s="5"/>
      <c r="BE177" s="5"/>
      <c r="BF177" s="5"/>
      <c r="BG177" s="5"/>
      <c r="BH177" s="5"/>
      <c r="BI177" s="5"/>
      <c r="BJ177" s="5"/>
      <c r="BK177" s="5"/>
      <c r="BM177" s="56" t="s">
        <v>132</v>
      </c>
    </row>
    <row r="178" spans="1:65" ht="14.25">
      <c r="A178" s="39"/>
      <c r="B178" s="40"/>
      <c r="C178" s="40"/>
      <c r="D178" s="39"/>
      <c r="E178" s="41" t="e">
        <f t="shared" si="113"/>
        <v>#NUM!</v>
      </c>
      <c r="F178" s="42">
        <f t="shared" si="114"/>
        <v>0</v>
      </c>
      <c r="G178" s="42">
        <f t="shared" si="115"/>
        <v>0</v>
      </c>
      <c r="H178" s="42" t="e">
        <f t="shared" si="116"/>
        <v>#NUM!</v>
      </c>
      <c r="I178" s="42" t="e">
        <f t="shared" si="117"/>
        <v>#NUM!</v>
      </c>
      <c r="J178" s="42" t="e">
        <f t="shared" si="118"/>
        <v>#NUM!</v>
      </c>
      <c r="K178" s="42" t="e">
        <f t="shared" si="119"/>
        <v>#NUM!</v>
      </c>
      <c r="L178" s="42" t="e">
        <f t="shared" si="120"/>
        <v>#NUM!</v>
      </c>
      <c r="M178" s="42" t="e">
        <f t="shared" si="121"/>
        <v>#NUM!</v>
      </c>
      <c r="N178" s="42" t="e">
        <f t="shared" si="109"/>
        <v>#NUM!</v>
      </c>
      <c r="O178" s="42" t="e">
        <f t="shared" si="110"/>
        <v>#NUM!</v>
      </c>
      <c r="P178" s="41" t="e">
        <f t="shared" si="98"/>
        <v>#DIV/0!</v>
      </c>
      <c r="Q178" s="5">
        <f t="shared" si="99"/>
        <v>0</v>
      </c>
      <c r="R178" s="5">
        <f t="shared" si="100"/>
        <v>0</v>
      </c>
      <c r="S178" s="5">
        <f t="shared" si="101"/>
        <v>0</v>
      </c>
      <c r="U178" s="5" t="e">
        <f t="shared" si="111"/>
        <v>#NUM!</v>
      </c>
      <c r="V178" s="5" t="e">
        <f t="shared" si="112"/>
        <v>#NUM!</v>
      </c>
      <c r="W178" s="5">
        <f t="shared" si="122"/>
        <v>0</v>
      </c>
      <c r="X178" s="5">
        <f t="shared" si="123"/>
        <v>0</v>
      </c>
      <c r="Z178" s="9">
        <v>0</v>
      </c>
      <c r="AA178" s="9">
        <v>0</v>
      </c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R178" s="56" t="e">
        <f t="shared" si="108"/>
        <v>#DIV/0!</v>
      </c>
      <c r="AU178" s="56" t="e">
        <f t="shared" si="124"/>
        <v>#DIV/0!</v>
      </c>
      <c r="AW178" s="63">
        <f t="shared" si="125"/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5"/>
      <c r="BE178" s="5"/>
      <c r="BF178" s="5"/>
      <c r="BG178" s="5"/>
      <c r="BH178" s="5"/>
      <c r="BI178" s="5"/>
      <c r="BJ178" s="5"/>
      <c r="BK178" s="5"/>
      <c r="BM178" s="56" t="s">
        <v>131</v>
      </c>
    </row>
    <row r="179" spans="1:65" ht="14.25">
      <c r="A179" s="39"/>
      <c r="B179" s="40"/>
      <c r="C179" s="40"/>
      <c r="D179" s="39"/>
      <c r="E179" s="41" t="e">
        <f t="shared" si="113"/>
        <v>#NUM!</v>
      </c>
      <c r="F179" s="42">
        <f t="shared" si="114"/>
        <v>0</v>
      </c>
      <c r="G179" s="42">
        <f t="shared" si="115"/>
        <v>0</v>
      </c>
      <c r="H179" s="42" t="e">
        <f t="shared" si="116"/>
        <v>#NUM!</v>
      </c>
      <c r="I179" s="42" t="e">
        <f t="shared" si="117"/>
        <v>#NUM!</v>
      </c>
      <c r="J179" s="42" t="e">
        <f t="shared" si="118"/>
        <v>#NUM!</v>
      </c>
      <c r="K179" s="42" t="e">
        <f t="shared" si="119"/>
        <v>#NUM!</v>
      </c>
      <c r="L179" s="42" t="e">
        <f t="shared" si="120"/>
        <v>#NUM!</v>
      </c>
      <c r="M179" s="42" t="e">
        <f t="shared" si="121"/>
        <v>#NUM!</v>
      </c>
      <c r="N179" s="42" t="e">
        <f t="shared" si="109"/>
        <v>#NUM!</v>
      </c>
      <c r="O179" s="42" t="e">
        <f t="shared" si="110"/>
        <v>#NUM!</v>
      </c>
      <c r="P179" s="41" t="e">
        <f t="shared" si="98"/>
        <v>#DIV/0!</v>
      </c>
      <c r="Q179" s="5">
        <f t="shared" si="99"/>
        <v>0</v>
      </c>
      <c r="R179" s="5">
        <f t="shared" si="100"/>
        <v>0</v>
      </c>
      <c r="S179" s="5">
        <f t="shared" si="101"/>
        <v>0</v>
      </c>
      <c r="U179" s="5" t="e">
        <f t="shared" si="111"/>
        <v>#NUM!</v>
      </c>
      <c r="V179" s="5" t="e">
        <f t="shared" si="112"/>
        <v>#NUM!</v>
      </c>
      <c r="W179" s="5">
        <f t="shared" si="122"/>
        <v>0</v>
      </c>
      <c r="X179" s="5">
        <f t="shared" si="123"/>
        <v>0</v>
      </c>
      <c r="Z179" s="9">
        <v>0</v>
      </c>
      <c r="AA179" s="9">
        <v>0</v>
      </c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R179" s="56" t="e">
        <f t="shared" si="108"/>
        <v>#DIV/0!</v>
      </c>
      <c r="AU179" s="56" t="e">
        <f t="shared" si="124"/>
        <v>#DIV/0!</v>
      </c>
      <c r="AW179" s="63">
        <f t="shared" si="125"/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5"/>
      <c r="BE179" s="5"/>
      <c r="BF179" s="5"/>
      <c r="BG179" s="5"/>
      <c r="BH179" s="5"/>
      <c r="BI179" s="5"/>
      <c r="BJ179" s="5"/>
      <c r="BK179" s="5"/>
      <c r="BM179" s="56" t="s">
        <v>132</v>
      </c>
    </row>
    <row r="180" spans="1:65" ht="14.25">
      <c r="A180" s="39"/>
      <c r="B180" s="40"/>
      <c r="C180" s="40"/>
      <c r="D180" s="39"/>
      <c r="E180" s="41" t="e">
        <f t="shared" si="113"/>
        <v>#NUM!</v>
      </c>
      <c r="F180" s="42">
        <f t="shared" si="114"/>
        <v>0</v>
      </c>
      <c r="G180" s="42">
        <f t="shared" si="115"/>
        <v>0</v>
      </c>
      <c r="H180" s="42" t="e">
        <f t="shared" si="116"/>
        <v>#NUM!</v>
      </c>
      <c r="I180" s="42" t="e">
        <f t="shared" si="117"/>
        <v>#NUM!</v>
      </c>
      <c r="J180" s="42" t="e">
        <f t="shared" si="118"/>
        <v>#NUM!</v>
      </c>
      <c r="K180" s="42" t="e">
        <f t="shared" si="119"/>
        <v>#NUM!</v>
      </c>
      <c r="L180" s="42" t="e">
        <f t="shared" si="120"/>
        <v>#NUM!</v>
      </c>
      <c r="M180" s="42" t="e">
        <f t="shared" si="121"/>
        <v>#NUM!</v>
      </c>
      <c r="N180" s="42" t="e">
        <f t="shared" si="109"/>
        <v>#NUM!</v>
      </c>
      <c r="O180" s="42" t="e">
        <f t="shared" si="110"/>
        <v>#NUM!</v>
      </c>
      <c r="P180" s="41" t="e">
        <f t="shared" si="98"/>
        <v>#DIV/0!</v>
      </c>
      <c r="Q180" s="5">
        <f t="shared" si="99"/>
        <v>0</v>
      </c>
      <c r="R180" s="5">
        <f t="shared" si="100"/>
        <v>0</v>
      </c>
      <c r="S180" s="5">
        <f t="shared" si="101"/>
        <v>0</v>
      </c>
      <c r="U180" s="5" t="e">
        <f t="shared" si="111"/>
        <v>#NUM!</v>
      </c>
      <c r="V180" s="5" t="e">
        <f t="shared" si="112"/>
        <v>#NUM!</v>
      </c>
      <c r="W180" s="5">
        <f t="shared" si="122"/>
        <v>0</v>
      </c>
      <c r="X180" s="5">
        <f t="shared" si="123"/>
        <v>0</v>
      </c>
      <c r="Z180" s="9">
        <v>0</v>
      </c>
      <c r="AA180" s="9">
        <v>0</v>
      </c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R180" s="56" t="e">
        <f t="shared" si="108"/>
        <v>#DIV/0!</v>
      </c>
      <c r="AU180" s="56" t="e">
        <f t="shared" si="124"/>
        <v>#DIV/0!</v>
      </c>
      <c r="AW180" s="63">
        <f t="shared" si="125"/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5"/>
      <c r="BE180" s="5"/>
      <c r="BF180" s="5"/>
      <c r="BG180" s="5"/>
      <c r="BH180" s="5"/>
      <c r="BI180" s="5"/>
      <c r="BJ180" s="5"/>
      <c r="BK180" s="5"/>
      <c r="BM180" s="56" t="s">
        <v>132</v>
      </c>
    </row>
    <row r="181" spans="1:65" ht="14.25">
      <c r="A181" s="39"/>
      <c r="B181" s="40"/>
      <c r="C181" s="40"/>
      <c r="D181" s="39"/>
      <c r="E181" s="41" t="e">
        <f t="shared" si="113"/>
        <v>#NUM!</v>
      </c>
      <c r="F181" s="42">
        <f t="shared" si="114"/>
        <v>0</v>
      </c>
      <c r="G181" s="42">
        <f t="shared" si="115"/>
        <v>0</v>
      </c>
      <c r="H181" s="42" t="e">
        <f t="shared" si="116"/>
        <v>#NUM!</v>
      </c>
      <c r="I181" s="42" t="e">
        <f t="shared" si="117"/>
        <v>#NUM!</v>
      </c>
      <c r="J181" s="42" t="e">
        <f t="shared" si="118"/>
        <v>#NUM!</v>
      </c>
      <c r="K181" s="42" t="e">
        <f t="shared" si="119"/>
        <v>#NUM!</v>
      </c>
      <c r="L181" s="42" t="e">
        <f t="shared" si="120"/>
        <v>#NUM!</v>
      </c>
      <c r="M181" s="42" t="e">
        <f t="shared" si="121"/>
        <v>#NUM!</v>
      </c>
      <c r="N181" s="42" t="e">
        <f t="shared" si="109"/>
        <v>#NUM!</v>
      </c>
      <c r="O181" s="42" t="e">
        <f t="shared" si="110"/>
        <v>#NUM!</v>
      </c>
      <c r="P181" s="41" t="e">
        <f t="shared" si="98"/>
        <v>#DIV/0!</v>
      </c>
      <c r="Q181" s="5">
        <f t="shared" si="99"/>
        <v>0</v>
      </c>
      <c r="R181" s="5">
        <f t="shared" si="100"/>
        <v>0</v>
      </c>
      <c r="S181" s="5">
        <f t="shared" si="101"/>
        <v>0</v>
      </c>
      <c r="U181" s="5" t="e">
        <f t="shared" si="111"/>
        <v>#NUM!</v>
      </c>
      <c r="V181" s="5" t="e">
        <f t="shared" si="112"/>
        <v>#NUM!</v>
      </c>
      <c r="W181" s="5">
        <f t="shared" si="122"/>
        <v>0</v>
      </c>
      <c r="X181" s="5">
        <f t="shared" si="123"/>
        <v>0</v>
      </c>
      <c r="Z181" s="9">
        <v>0</v>
      </c>
      <c r="AA181" s="9">
        <v>0</v>
      </c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R181" s="56" t="e">
        <f t="shared" si="108"/>
        <v>#DIV/0!</v>
      </c>
      <c r="AU181" s="56" t="e">
        <f t="shared" si="124"/>
        <v>#DIV/0!</v>
      </c>
      <c r="AW181" s="63">
        <f t="shared" si="125"/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5"/>
      <c r="BE181" s="5"/>
      <c r="BF181" s="5"/>
      <c r="BG181" s="5"/>
      <c r="BH181" s="5"/>
      <c r="BI181" s="5"/>
      <c r="BJ181" s="5"/>
      <c r="BK181" s="5"/>
      <c r="BM181" s="56" t="s">
        <v>132</v>
      </c>
    </row>
    <row r="182" spans="1:65" ht="14.25">
      <c r="A182" s="39"/>
      <c r="B182" s="40"/>
      <c r="C182" s="40"/>
      <c r="D182" s="39"/>
      <c r="E182" s="41" t="e">
        <f t="shared" si="113"/>
        <v>#NUM!</v>
      </c>
      <c r="F182" s="42">
        <f t="shared" si="114"/>
        <v>0</v>
      </c>
      <c r="G182" s="42">
        <f t="shared" si="115"/>
        <v>0</v>
      </c>
      <c r="H182" s="42" t="e">
        <f t="shared" si="116"/>
        <v>#NUM!</v>
      </c>
      <c r="I182" s="42" t="e">
        <f t="shared" si="117"/>
        <v>#NUM!</v>
      </c>
      <c r="J182" s="42" t="e">
        <f t="shared" si="118"/>
        <v>#NUM!</v>
      </c>
      <c r="K182" s="42" t="e">
        <f t="shared" si="119"/>
        <v>#NUM!</v>
      </c>
      <c r="L182" s="42" t="e">
        <f t="shared" si="120"/>
        <v>#NUM!</v>
      </c>
      <c r="M182" s="42" t="e">
        <f t="shared" si="121"/>
        <v>#NUM!</v>
      </c>
      <c r="N182" s="42" t="e">
        <f t="shared" si="109"/>
        <v>#NUM!</v>
      </c>
      <c r="O182" s="42" t="e">
        <f t="shared" si="110"/>
        <v>#NUM!</v>
      </c>
      <c r="P182" s="41" t="e">
        <f t="shared" si="98"/>
        <v>#DIV/0!</v>
      </c>
      <c r="Q182" s="5">
        <f t="shared" si="99"/>
        <v>0</v>
      </c>
      <c r="R182" s="5">
        <f t="shared" si="100"/>
        <v>0</v>
      </c>
      <c r="S182" s="5">
        <f t="shared" si="101"/>
        <v>0</v>
      </c>
      <c r="U182" s="5" t="e">
        <f t="shared" si="111"/>
        <v>#NUM!</v>
      </c>
      <c r="V182" s="5" t="e">
        <f t="shared" si="112"/>
        <v>#NUM!</v>
      </c>
      <c r="W182" s="5">
        <f t="shared" si="122"/>
        <v>0</v>
      </c>
      <c r="X182" s="5">
        <f t="shared" si="123"/>
        <v>0</v>
      </c>
      <c r="Z182" s="9">
        <v>0</v>
      </c>
      <c r="AA182" s="9">
        <v>0</v>
      </c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R182" s="56" t="e">
        <f t="shared" si="108"/>
        <v>#DIV/0!</v>
      </c>
      <c r="AU182" s="56" t="e">
        <f t="shared" si="124"/>
        <v>#DIV/0!</v>
      </c>
      <c r="AW182" s="63">
        <f t="shared" si="125"/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5"/>
      <c r="BE182" s="5"/>
      <c r="BF182" s="5"/>
      <c r="BG182" s="5"/>
      <c r="BH182" s="5"/>
      <c r="BI182" s="5"/>
      <c r="BJ182" s="5"/>
      <c r="BK182" s="5"/>
      <c r="BM182" s="56" t="s">
        <v>131</v>
      </c>
    </row>
    <row r="183" spans="1:65" ht="14.25">
      <c r="A183" s="39"/>
      <c r="B183" s="40"/>
      <c r="C183" s="40"/>
      <c r="D183" s="39"/>
      <c r="E183" s="41" t="e">
        <f t="shared" si="113"/>
        <v>#NUM!</v>
      </c>
      <c r="F183" s="42">
        <f t="shared" si="114"/>
        <v>0</v>
      </c>
      <c r="G183" s="42">
        <f t="shared" si="115"/>
        <v>0</v>
      </c>
      <c r="H183" s="42" t="e">
        <f t="shared" si="116"/>
        <v>#NUM!</v>
      </c>
      <c r="I183" s="42" t="e">
        <f t="shared" si="117"/>
        <v>#NUM!</v>
      </c>
      <c r="J183" s="42" t="e">
        <f t="shared" si="118"/>
        <v>#NUM!</v>
      </c>
      <c r="K183" s="42" t="e">
        <f t="shared" si="119"/>
        <v>#NUM!</v>
      </c>
      <c r="L183" s="42" t="e">
        <f t="shared" si="120"/>
        <v>#NUM!</v>
      </c>
      <c r="M183" s="42" t="e">
        <f t="shared" si="121"/>
        <v>#NUM!</v>
      </c>
      <c r="N183" s="42" t="e">
        <f t="shared" si="109"/>
        <v>#NUM!</v>
      </c>
      <c r="O183" s="42" t="e">
        <f t="shared" si="110"/>
        <v>#NUM!</v>
      </c>
      <c r="P183" s="41" t="e">
        <f t="shared" si="98"/>
        <v>#DIV/0!</v>
      </c>
      <c r="Q183" s="5">
        <f t="shared" si="99"/>
        <v>0</v>
      </c>
      <c r="R183" s="5">
        <f t="shared" si="100"/>
        <v>0</v>
      </c>
      <c r="S183" s="5">
        <f t="shared" si="101"/>
        <v>0</v>
      </c>
      <c r="U183" s="5" t="e">
        <f t="shared" si="111"/>
        <v>#NUM!</v>
      </c>
      <c r="V183" s="5" t="e">
        <f t="shared" si="112"/>
        <v>#NUM!</v>
      </c>
      <c r="W183" s="5">
        <f t="shared" si="122"/>
        <v>0</v>
      </c>
      <c r="X183" s="5">
        <f t="shared" si="123"/>
        <v>0</v>
      </c>
      <c r="Z183" s="9">
        <v>0</v>
      </c>
      <c r="AA183" s="9">
        <v>0</v>
      </c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R183" s="56" t="e">
        <f t="shared" si="108"/>
        <v>#DIV/0!</v>
      </c>
      <c r="AU183" s="56" t="e">
        <f t="shared" si="124"/>
        <v>#DIV/0!</v>
      </c>
      <c r="AW183" s="63">
        <f t="shared" si="125"/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5"/>
      <c r="BE183" s="5"/>
      <c r="BF183" s="5"/>
      <c r="BG183" s="5"/>
      <c r="BH183" s="5"/>
      <c r="BI183" s="5"/>
      <c r="BJ183" s="5"/>
      <c r="BK183" s="5"/>
      <c r="BM183" s="56" t="s">
        <v>132</v>
      </c>
    </row>
    <row r="184" spans="1:65" ht="14.25">
      <c r="A184" s="39"/>
      <c r="B184" s="40"/>
      <c r="C184" s="40"/>
      <c r="D184" s="39"/>
      <c r="E184" s="41" t="e">
        <f t="shared" si="113"/>
        <v>#NUM!</v>
      </c>
      <c r="F184" s="42">
        <f t="shared" si="114"/>
        <v>0</v>
      </c>
      <c r="G184" s="42">
        <f t="shared" si="115"/>
        <v>0</v>
      </c>
      <c r="H184" s="42" t="e">
        <f t="shared" si="116"/>
        <v>#NUM!</v>
      </c>
      <c r="I184" s="42" t="e">
        <f t="shared" si="117"/>
        <v>#NUM!</v>
      </c>
      <c r="J184" s="42" t="e">
        <f t="shared" si="118"/>
        <v>#NUM!</v>
      </c>
      <c r="K184" s="42" t="e">
        <f t="shared" si="119"/>
        <v>#NUM!</v>
      </c>
      <c r="L184" s="42" t="e">
        <f t="shared" si="120"/>
        <v>#NUM!</v>
      </c>
      <c r="M184" s="42" t="e">
        <f t="shared" si="121"/>
        <v>#NUM!</v>
      </c>
      <c r="N184" s="42" t="e">
        <f t="shared" si="109"/>
        <v>#NUM!</v>
      </c>
      <c r="O184" s="42" t="e">
        <f t="shared" si="110"/>
        <v>#NUM!</v>
      </c>
      <c r="P184" s="41" t="e">
        <f t="shared" si="98"/>
        <v>#DIV/0!</v>
      </c>
      <c r="Q184" s="5">
        <f t="shared" si="99"/>
        <v>0</v>
      </c>
      <c r="R184" s="5">
        <f t="shared" si="100"/>
        <v>0</v>
      </c>
      <c r="S184" s="5">
        <f t="shared" si="101"/>
        <v>0</v>
      </c>
      <c r="U184" s="5" t="e">
        <f t="shared" si="111"/>
        <v>#NUM!</v>
      </c>
      <c r="V184" s="5" t="e">
        <f t="shared" si="112"/>
        <v>#NUM!</v>
      </c>
      <c r="W184" s="5">
        <f t="shared" si="122"/>
        <v>0</v>
      </c>
      <c r="X184" s="5">
        <f t="shared" si="123"/>
        <v>0</v>
      </c>
      <c r="Z184" s="9">
        <v>0</v>
      </c>
      <c r="AA184" s="9">
        <v>0</v>
      </c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R184" s="56" t="e">
        <f t="shared" si="108"/>
        <v>#DIV/0!</v>
      </c>
      <c r="AU184" s="56" t="e">
        <f t="shared" si="124"/>
        <v>#DIV/0!</v>
      </c>
      <c r="AW184" s="63">
        <f t="shared" si="125"/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5"/>
      <c r="BE184" s="5"/>
      <c r="BF184" s="5"/>
      <c r="BG184" s="5"/>
      <c r="BH184" s="5"/>
      <c r="BI184" s="5"/>
      <c r="BJ184" s="5"/>
      <c r="BK184" s="5"/>
      <c r="BM184" s="56" t="s">
        <v>132</v>
      </c>
    </row>
    <row r="185" spans="1:65" ht="14.25">
      <c r="A185" s="39"/>
      <c r="B185" s="40"/>
      <c r="C185" s="40"/>
      <c r="D185" s="39"/>
      <c r="E185" s="41" t="e">
        <f t="shared" si="113"/>
        <v>#NUM!</v>
      </c>
      <c r="F185" s="42">
        <f t="shared" si="114"/>
        <v>0</v>
      </c>
      <c r="G185" s="42">
        <f t="shared" si="115"/>
        <v>0</v>
      </c>
      <c r="H185" s="42" t="e">
        <f t="shared" si="116"/>
        <v>#NUM!</v>
      </c>
      <c r="I185" s="42" t="e">
        <f t="shared" si="117"/>
        <v>#NUM!</v>
      </c>
      <c r="J185" s="42" t="e">
        <f t="shared" si="118"/>
        <v>#NUM!</v>
      </c>
      <c r="K185" s="42" t="e">
        <f t="shared" si="119"/>
        <v>#NUM!</v>
      </c>
      <c r="L185" s="42" t="e">
        <f t="shared" si="120"/>
        <v>#NUM!</v>
      </c>
      <c r="M185" s="42" t="e">
        <f t="shared" si="121"/>
        <v>#NUM!</v>
      </c>
      <c r="N185" s="42" t="e">
        <f t="shared" si="109"/>
        <v>#NUM!</v>
      </c>
      <c r="O185" s="42" t="e">
        <f t="shared" si="110"/>
        <v>#NUM!</v>
      </c>
      <c r="P185" s="41" t="e">
        <f t="shared" si="98"/>
        <v>#DIV/0!</v>
      </c>
      <c r="Q185" s="5">
        <f t="shared" si="99"/>
        <v>0</v>
      </c>
      <c r="R185" s="5">
        <f t="shared" si="100"/>
        <v>0</v>
      </c>
      <c r="S185" s="5">
        <f t="shared" si="101"/>
        <v>0</v>
      </c>
      <c r="U185" s="5" t="e">
        <f t="shared" si="111"/>
        <v>#NUM!</v>
      </c>
      <c r="V185" s="5" t="e">
        <f t="shared" si="112"/>
        <v>#NUM!</v>
      </c>
      <c r="W185" s="5">
        <f t="shared" si="122"/>
        <v>0</v>
      </c>
      <c r="X185" s="5">
        <f t="shared" si="123"/>
        <v>0</v>
      </c>
      <c r="Z185" s="9">
        <v>0</v>
      </c>
      <c r="AA185" s="9">
        <v>0</v>
      </c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R185" s="56" t="e">
        <f t="shared" si="108"/>
        <v>#DIV/0!</v>
      </c>
      <c r="AU185" s="56" t="e">
        <f t="shared" si="124"/>
        <v>#DIV/0!</v>
      </c>
      <c r="AW185" s="63">
        <f t="shared" si="125"/>
        <v>0</v>
      </c>
      <c r="AX185" s="2">
        <v>0</v>
      </c>
      <c r="AY185" s="2">
        <v>0</v>
      </c>
      <c r="AZ185" s="2">
        <v>0</v>
      </c>
      <c r="BA185" s="2">
        <v>0</v>
      </c>
      <c r="BB185" s="2">
        <v>0</v>
      </c>
      <c r="BC185" s="2">
        <v>0</v>
      </c>
      <c r="BD185" s="5"/>
      <c r="BE185" s="5"/>
      <c r="BF185" s="5"/>
      <c r="BG185" s="5"/>
      <c r="BH185" s="5"/>
      <c r="BI185" s="5"/>
      <c r="BJ185" s="5"/>
      <c r="BK185" s="5"/>
      <c r="BM185" s="56" t="s">
        <v>132</v>
      </c>
    </row>
    <row r="186" spans="1:65" ht="14.25">
      <c r="A186" s="39"/>
      <c r="B186" s="40"/>
      <c r="C186" s="40"/>
      <c r="D186" s="39"/>
      <c r="E186" s="41" t="e">
        <f t="shared" si="113"/>
        <v>#NUM!</v>
      </c>
      <c r="F186" s="42">
        <f t="shared" si="114"/>
        <v>0</v>
      </c>
      <c r="G186" s="42">
        <f t="shared" si="115"/>
        <v>0</v>
      </c>
      <c r="H186" s="42" t="e">
        <f t="shared" si="116"/>
        <v>#NUM!</v>
      </c>
      <c r="I186" s="42" t="e">
        <f t="shared" si="117"/>
        <v>#NUM!</v>
      </c>
      <c r="J186" s="42" t="e">
        <f t="shared" si="118"/>
        <v>#NUM!</v>
      </c>
      <c r="K186" s="42" t="e">
        <f t="shared" si="119"/>
        <v>#NUM!</v>
      </c>
      <c r="L186" s="42" t="e">
        <f t="shared" si="120"/>
        <v>#NUM!</v>
      </c>
      <c r="M186" s="42" t="e">
        <f t="shared" si="121"/>
        <v>#NUM!</v>
      </c>
      <c r="N186" s="42" t="e">
        <f t="shared" si="109"/>
        <v>#NUM!</v>
      </c>
      <c r="O186" s="42" t="e">
        <f t="shared" si="110"/>
        <v>#NUM!</v>
      </c>
      <c r="P186" s="41" t="e">
        <f t="shared" si="98"/>
        <v>#DIV/0!</v>
      </c>
      <c r="Q186" s="5">
        <f t="shared" si="99"/>
        <v>0</v>
      </c>
      <c r="R186" s="5">
        <f t="shared" si="100"/>
        <v>0</v>
      </c>
      <c r="S186" s="5">
        <f t="shared" si="101"/>
        <v>0</v>
      </c>
      <c r="U186" s="5" t="e">
        <f t="shared" si="111"/>
        <v>#NUM!</v>
      </c>
      <c r="V186" s="5" t="e">
        <f t="shared" si="112"/>
        <v>#NUM!</v>
      </c>
      <c r="W186" s="5">
        <f t="shared" si="122"/>
        <v>0</v>
      </c>
      <c r="X186" s="5">
        <f t="shared" si="123"/>
        <v>0</v>
      </c>
      <c r="Z186" s="9">
        <v>0</v>
      </c>
      <c r="AA186" s="9">
        <v>0</v>
      </c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R186" s="56" t="e">
        <f t="shared" si="108"/>
        <v>#DIV/0!</v>
      </c>
      <c r="AU186" s="56" t="e">
        <f t="shared" si="124"/>
        <v>#DIV/0!</v>
      </c>
      <c r="AW186" s="63">
        <f t="shared" si="125"/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5"/>
      <c r="BE186" s="5"/>
      <c r="BF186" s="5"/>
      <c r="BG186" s="5"/>
      <c r="BH186" s="5"/>
      <c r="BI186" s="5"/>
      <c r="BJ186" s="5"/>
      <c r="BK186" s="5"/>
      <c r="BM186" s="56" t="s">
        <v>132</v>
      </c>
    </row>
    <row r="187" spans="1:65" ht="14.25">
      <c r="A187" s="39"/>
      <c r="B187" s="40"/>
      <c r="C187" s="40"/>
      <c r="D187" s="39"/>
      <c r="E187" s="41" t="e">
        <f t="shared" si="113"/>
        <v>#NUM!</v>
      </c>
      <c r="F187" s="42">
        <f t="shared" si="114"/>
        <v>0</v>
      </c>
      <c r="G187" s="42">
        <f t="shared" si="115"/>
        <v>0</v>
      </c>
      <c r="H187" s="42" t="e">
        <f t="shared" si="116"/>
        <v>#NUM!</v>
      </c>
      <c r="I187" s="42" t="e">
        <f t="shared" si="117"/>
        <v>#NUM!</v>
      </c>
      <c r="J187" s="42" t="e">
        <f t="shared" si="118"/>
        <v>#NUM!</v>
      </c>
      <c r="K187" s="42" t="e">
        <f t="shared" si="119"/>
        <v>#NUM!</v>
      </c>
      <c r="L187" s="42" t="e">
        <f t="shared" si="120"/>
        <v>#NUM!</v>
      </c>
      <c r="M187" s="42" t="e">
        <f t="shared" si="121"/>
        <v>#NUM!</v>
      </c>
      <c r="N187" s="42" t="e">
        <f t="shared" si="109"/>
        <v>#NUM!</v>
      </c>
      <c r="O187" s="42" t="e">
        <f t="shared" si="110"/>
        <v>#NUM!</v>
      </c>
      <c r="P187" s="41" t="e">
        <f t="shared" si="98"/>
        <v>#DIV/0!</v>
      </c>
      <c r="Q187" s="5">
        <f t="shared" si="99"/>
        <v>0</v>
      </c>
      <c r="R187" s="5">
        <f t="shared" si="100"/>
        <v>0</v>
      </c>
      <c r="S187" s="5">
        <f t="shared" si="101"/>
        <v>0</v>
      </c>
      <c r="U187" s="5" t="e">
        <f t="shared" si="111"/>
        <v>#NUM!</v>
      </c>
      <c r="V187" s="5" t="e">
        <f t="shared" si="112"/>
        <v>#NUM!</v>
      </c>
      <c r="W187" s="5">
        <f t="shared" si="122"/>
        <v>0</v>
      </c>
      <c r="X187" s="5">
        <f t="shared" si="123"/>
        <v>0</v>
      </c>
      <c r="Z187" s="9">
        <v>0</v>
      </c>
      <c r="AA187" s="9">
        <v>0</v>
      </c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R187" s="56" t="e">
        <f t="shared" si="108"/>
        <v>#DIV/0!</v>
      </c>
      <c r="AU187" s="56" t="e">
        <f t="shared" si="124"/>
        <v>#DIV/0!</v>
      </c>
      <c r="AW187" s="63">
        <f t="shared" si="125"/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5"/>
      <c r="BE187" s="5"/>
      <c r="BF187" s="5"/>
      <c r="BG187" s="5"/>
      <c r="BH187" s="5"/>
      <c r="BI187" s="5"/>
      <c r="BJ187" s="5"/>
      <c r="BK187" s="5"/>
      <c r="BM187" s="56" t="s">
        <v>132</v>
      </c>
    </row>
    <row r="188" spans="1:65" ht="14.25">
      <c r="A188" s="39"/>
      <c r="B188" s="40"/>
      <c r="C188" s="40"/>
      <c r="D188" s="39"/>
      <c r="E188" s="41" t="e">
        <f t="shared" si="113"/>
        <v>#NUM!</v>
      </c>
      <c r="F188" s="42">
        <f t="shared" si="114"/>
        <v>0</v>
      </c>
      <c r="G188" s="42">
        <f t="shared" si="115"/>
        <v>0</v>
      </c>
      <c r="H188" s="42" t="e">
        <f t="shared" si="116"/>
        <v>#NUM!</v>
      </c>
      <c r="I188" s="42" t="e">
        <f t="shared" si="117"/>
        <v>#NUM!</v>
      </c>
      <c r="J188" s="42" t="e">
        <f t="shared" si="118"/>
        <v>#NUM!</v>
      </c>
      <c r="K188" s="42" t="e">
        <f t="shared" si="119"/>
        <v>#NUM!</v>
      </c>
      <c r="L188" s="42" t="e">
        <f t="shared" si="120"/>
        <v>#NUM!</v>
      </c>
      <c r="M188" s="42" t="e">
        <f t="shared" si="121"/>
        <v>#NUM!</v>
      </c>
      <c r="N188" s="42" t="e">
        <f t="shared" si="109"/>
        <v>#NUM!</v>
      </c>
      <c r="O188" s="42" t="e">
        <f t="shared" si="110"/>
        <v>#NUM!</v>
      </c>
      <c r="P188" s="41" t="e">
        <f t="shared" si="98"/>
        <v>#DIV/0!</v>
      </c>
      <c r="Q188" s="5">
        <f t="shared" si="99"/>
        <v>0</v>
      </c>
      <c r="R188" s="5">
        <f t="shared" si="100"/>
        <v>0</v>
      </c>
      <c r="S188" s="5">
        <f t="shared" si="101"/>
        <v>0</v>
      </c>
      <c r="U188" s="5" t="e">
        <f t="shared" si="111"/>
        <v>#NUM!</v>
      </c>
      <c r="V188" s="5" t="e">
        <f t="shared" si="112"/>
        <v>#NUM!</v>
      </c>
      <c r="W188" s="5">
        <f t="shared" si="122"/>
        <v>0</v>
      </c>
      <c r="X188" s="5">
        <f t="shared" si="123"/>
        <v>0</v>
      </c>
      <c r="Z188" s="9">
        <v>0</v>
      </c>
      <c r="AA188" s="9">
        <v>0</v>
      </c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R188" s="56" t="e">
        <f t="shared" si="108"/>
        <v>#DIV/0!</v>
      </c>
      <c r="AU188" s="56" t="e">
        <f t="shared" si="124"/>
        <v>#DIV/0!</v>
      </c>
      <c r="AW188" s="63">
        <f t="shared" si="125"/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5"/>
      <c r="BE188" s="5"/>
      <c r="BF188" s="5"/>
      <c r="BG188" s="5"/>
      <c r="BH188" s="5"/>
      <c r="BI188" s="5"/>
      <c r="BJ188" s="5"/>
      <c r="BK188" s="5"/>
      <c r="BM188" s="56" t="s">
        <v>138</v>
      </c>
    </row>
    <row r="189" spans="1:65" ht="14.25">
      <c r="A189" s="39"/>
      <c r="B189" s="40"/>
      <c r="C189" s="40"/>
      <c r="D189" s="39"/>
      <c r="E189" s="41" t="e">
        <f t="shared" si="113"/>
        <v>#NUM!</v>
      </c>
      <c r="F189" s="42">
        <f t="shared" si="114"/>
        <v>0</v>
      </c>
      <c r="G189" s="42">
        <f t="shared" si="115"/>
        <v>0</v>
      </c>
      <c r="H189" s="42" t="e">
        <f t="shared" si="116"/>
        <v>#NUM!</v>
      </c>
      <c r="I189" s="42" t="e">
        <f t="shared" si="117"/>
        <v>#NUM!</v>
      </c>
      <c r="J189" s="42" t="e">
        <f t="shared" si="118"/>
        <v>#NUM!</v>
      </c>
      <c r="K189" s="42" t="e">
        <f t="shared" si="119"/>
        <v>#NUM!</v>
      </c>
      <c r="L189" s="42" t="e">
        <f t="shared" si="120"/>
        <v>#NUM!</v>
      </c>
      <c r="M189" s="42" t="e">
        <f t="shared" si="121"/>
        <v>#NUM!</v>
      </c>
      <c r="N189" s="42" t="e">
        <f t="shared" si="109"/>
        <v>#NUM!</v>
      </c>
      <c r="O189" s="42" t="e">
        <f t="shared" si="110"/>
        <v>#NUM!</v>
      </c>
      <c r="P189" s="41" t="e">
        <f t="shared" si="98"/>
        <v>#DIV/0!</v>
      </c>
      <c r="Q189" s="5">
        <f t="shared" si="99"/>
        <v>0</v>
      </c>
      <c r="R189" s="5">
        <f t="shared" si="100"/>
        <v>0</v>
      </c>
      <c r="S189" s="5">
        <f t="shared" si="101"/>
        <v>0</v>
      </c>
      <c r="U189" s="5" t="e">
        <f t="shared" si="111"/>
        <v>#NUM!</v>
      </c>
      <c r="V189" s="5" t="e">
        <f t="shared" si="112"/>
        <v>#NUM!</v>
      </c>
      <c r="W189" s="5">
        <f t="shared" si="122"/>
        <v>0</v>
      </c>
      <c r="X189" s="5">
        <f t="shared" si="123"/>
        <v>0</v>
      </c>
      <c r="Z189" s="9">
        <v>0</v>
      </c>
      <c r="AA189" s="9">
        <v>0</v>
      </c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R189" s="56" t="e">
        <f t="shared" si="108"/>
        <v>#DIV/0!</v>
      </c>
      <c r="AU189" s="56" t="e">
        <f t="shared" si="124"/>
        <v>#DIV/0!</v>
      </c>
      <c r="AW189" s="63">
        <f t="shared" si="125"/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5"/>
      <c r="BE189" s="5"/>
      <c r="BF189" s="5"/>
      <c r="BG189" s="5"/>
      <c r="BH189" s="5"/>
      <c r="BI189" s="5"/>
      <c r="BJ189" s="5"/>
      <c r="BK189" s="5"/>
      <c r="BM189" s="56" t="s">
        <v>132</v>
      </c>
    </row>
    <row r="190" spans="1:65" ht="14.25">
      <c r="A190" s="39"/>
      <c r="B190" s="40"/>
      <c r="C190" s="40"/>
      <c r="D190" s="39"/>
      <c r="E190" s="41" t="e">
        <f t="shared" si="113"/>
        <v>#NUM!</v>
      </c>
      <c r="F190" s="42">
        <f t="shared" si="114"/>
        <v>0</v>
      </c>
      <c r="G190" s="42">
        <f t="shared" si="115"/>
        <v>0</v>
      </c>
      <c r="H190" s="42" t="e">
        <f t="shared" si="116"/>
        <v>#NUM!</v>
      </c>
      <c r="I190" s="42" t="e">
        <f t="shared" si="117"/>
        <v>#NUM!</v>
      </c>
      <c r="J190" s="42" t="e">
        <f t="shared" si="118"/>
        <v>#NUM!</v>
      </c>
      <c r="K190" s="42" t="e">
        <f t="shared" si="119"/>
        <v>#NUM!</v>
      </c>
      <c r="L190" s="42" t="e">
        <f t="shared" si="120"/>
        <v>#NUM!</v>
      </c>
      <c r="M190" s="42" t="e">
        <f t="shared" si="121"/>
        <v>#NUM!</v>
      </c>
      <c r="N190" s="42" t="e">
        <f t="shared" si="109"/>
        <v>#NUM!</v>
      </c>
      <c r="O190" s="42" t="e">
        <f t="shared" si="110"/>
        <v>#NUM!</v>
      </c>
      <c r="P190" s="41" t="e">
        <f t="shared" si="98"/>
        <v>#DIV/0!</v>
      </c>
      <c r="Q190" s="5">
        <f t="shared" si="99"/>
        <v>0</v>
      </c>
      <c r="R190" s="5">
        <f t="shared" si="100"/>
        <v>0</v>
      </c>
      <c r="S190" s="5">
        <f t="shared" si="101"/>
        <v>0</v>
      </c>
      <c r="U190" s="5" t="e">
        <f t="shared" si="111"/>
        <v>#NUM!</v>
      </c>
      <c r="V190" s="5" t="e">
        <f t="shared" si="112"/>
        <v>#NUM!</v>
      </c>
      <c r="W190" s="5">
        <f t="shared" si="122"/>
        <v>0</v>
      </c>
      <c r="X190" s="5">
        <f t="shared" si="123"/>
        <v>0</v>
      </c>
      <c r="Z190" s="9">
        <v>0</v>
      </c>
      <c r="AA190" s="9">
        <v>0</v>
      </c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R190" s="56" t="e">
        <f t="shared" si="108"/>
        <v>#DIV/0!</v>
      </c>
      <c r="AU190" s="56" t="e">
        <f t="shared" si="124"/>
        <v>#DIV/0!</v>
      </c>
      <c r="AW190" s="63">
        <f t="shared" si="125"/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5"/>
      <c r="BE190" s="5"/>
      <c r="BF190" s="5"/>
      <c r="BG190" s="5"/>
      <c r="BH190" s="5"/>
      <c r="BI190" s="5"/>
      <c r="BJ190" s="5"/>
      <c r="BK190" s="5"/>
      <c r="BM190" s="56" t="s">
        <v>132</v>
      </c>
    </row>
    <row r="191" spans="1:65" ht="14.25">
      <c r="A191" s="39"/>
      <c r="B191" s="40"/>
      <c r="C191" s="40"/>
      <c r="D191" s="39"/>
      <c r="E191" s="41" t="e">
        <f t="shared" si="113"/>
        <v>#NUM!</v>
      </c>
      <c r="F191" s="42">
        <f t="shared" si="114"/>
        <v>0</v>
      </c>
      <c r="G191" s="42">
        <f t="shared" si="115"/>
        <v>0</v>
      </c>
      <c r="H191" s="42" t="e">
        <f t="shared" si="116"/>
        <v>#NUM!</v>
      </c>
      <c r="I191" s="42" t="e">
        <f t="shared" si="117"/>
        <v>#NUM!</v>
      </c>
      <c r="J191" s="42" t="e">
        <f t="shared" si="118"/>
        <v>#NUM!</v>
      </c>
      <c r="K191" s="42" t="e">
        <f t="shared" si="119"/>
        <v>#NUM!</v>
      </c>
      <c r="L191" s="42" t="e">
        <f t="shared" si="120"/>
        <v>#NUM!</v>
      </c>
      <c r="M191" s="42" t="e">
        <f t="shared" si="121"/>
        <v>#NUM!</v>
      </c>
      <c r="N191" s="42" t="e">
        <f t="shared" si="109"/>
        <v>#NUM!</v>
      </c>
      <c r="O191" s="42" t="e">
        <f t="shared" si="110"/>
        <v>#NUM!</v>
      </c>
      <c r="P191" s="41" t="e">
        <f t="shared" si="98"/>
        <v>#DIV/0!</v>
      </c>
      <c r="Q191" s="5">
        <f t="shared" si="99"/>
        <v>0</v>
      </c>
      <c r="R191" s="5">
        <f t="shared" si="100"/>
        <v>0</v>
      </c>
      <c r="S191" s="5">
        <f t="shared" si="101"/>
        <v>0</v>
      </c>
      <c r="U191" s="5" t="e">
        <f t="shared" si="111"/>
        <v>#NUM!</v>
      </c>
      <c r="V191" s="5" t="e">
        <f t="shared" si="112"/>
        <v>#NUM!</v>
      </c>
      <c r="W191" s="5">
        <f t="shared" si="122"/>
        <v>0</v>
      </c>
      <c r="X191" s="5">
        <f t="shared" si="123"/>
        <v>0</v>
      </c>
      <c r="Z191" s="9">
        <v>0</v>
      </c>
      <c r="AA191" s="9">
        <v>0</v>
      </c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R191" s="56" t="e">
        <f t="shared" si="108"/>
        <v>#DIV/0!</v>
      </c>
      <c r="AU191" s="56" t="e">
        <f t="shared" si="124"/>
        <v>#DIV/0!</v>
      </c>
      <c r="AW191" s="63">
        <f t="shared" si="125"/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5"/>
      <c r="BE191" s="5"/>
      <c r="BF191" s="5"/>
      <c r="BG191" s="5"/>
      <c r="BH191" s="5"/>
      <c r="BI191" s="5"/>
      <c r="BJ191" s="5"/>
      <c r="BK191" s="5"/>
      <c r="BM191" s="56" t="s">
        <v>132</v>
      </c>
    </row>
    <row r="192" spans="1:65" ht="14.25">
      <c r="A192" s="39"/>
      <c r="B192" s="40"/>
      <c r="C192" s="40"/>
      <c r="D192" s="39"/>
      <c r="E192" s="41" t="e">
        <f t="shared" si="113"/>
        <v>#NUM!</v>
      </c>
      <c r="F192" s="42">
        <f t="shared" si="114"/>
        <v>0</v>
      </c>
      <c r="G192" s="42">
        <f t="shared" si="115"/>
        <v>0</v>
      </c>
      <c r="H192" s="42" t="e">
        <f t="shared" si="116"/>
        <v>#NUM!</v>
      </c>
      <c r="I192" s="42" t="e">
        <f t="shared" si="117"/>
        <v>#NUM!</v>
      </c>
      <c r="J192" s="42" t="e">
        <f t="shared" si="118"/>
        <v>#NUM!</v>
      </c>
      <c r="K192" s="42" t="e">
        <f t="shared" si="119"/>
        <v>#NUM!</v>
      </c>
      <c r="L192" s="42" t="e">
        <f t="shared" si="120"/>
        <v>#NUM!</v>
      </c>
      <c r="M192" s="42" t="e">
        <f t="shared" si="121"/>
        <v>#NUM!</v>
      </c>
      <c r="N192" s="42" t="e">
        <f t="shared" si="109"/>
        <v>#NUM!</v>
      </c>
      <c r="O192" s="42" t="e">
        <f t="shared" si="110"/>
        <v>#NUM!</v>
      </c>
      <c r="P192" s="41" t="e">
        <f t="shared" si="98"/>
        <v>#DIV/0!</v>
      </c>
      <c r="Q192" s="5">
        <f t="shared" si="99"/>
        <v>0</v>
      </c>
      <c r="R192" s="5">
        <f t="shared" si="100"/>
        <v>0</v>
      </c>
      <c r="S192" s="5">
        <f t="shared" si="101"/>
        <v>0</v>
      </c>
      <c r="U192" s="5" t="e">
        <f t="shared" si="111"/>
        <v>#NUM!</v>
      </c>
      <c r="V192" s="5" t="e">
        <f t="shared" si="112"/>
        <v>#NUM!</v>
      </c>
      <c r="W192" s="5">
        <f t="shared" si="122"/>
        <v>0</v>
      </c>
      <c r="X192" s="5">
        <f t="shared" si="123"/>
        <v>0</v>
      </c>
      <c r="Z192" s="9">
        <v>0</v>
      </c>
      <c r="AA192" s="9">
        <v>0</v>
      </c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R192" s="56" t="e">
        <f t="shared" si="108"/>
        <v>#DIV/0!</v>
      </c>
      <c r="AU192" s="56" t="e">
        <f t="shared" si="124"/>
        <v>#DIV/0!</v>
      </c>
      <c r="AW192" s="63">
        <f t="shared" si="125"/>
        <v>0</v>
      </c>
      <c r="AX192" s="2">
        <v>0</v>
      </c>
      <c r="AY192" s="2">
        <v>0</v>
      </c>
      <c r="AZ192" s="2">
        <v>0</v>
      </c>
      <c r="BA192" s="2">
        <v>0</v>
      </c>
      <c r="BB192" s="2">
        <v>0</v>
      </c>
      <c r="BC192" s="2">
        <v>0</v>
      </c>
      <c r="BD192" s="5"/>
      <c r="BE192" s="5"/>
      <c r="BF192" s="5"/>
      <c r="BG192" s="5"/>
      <c r="BH192" s="5"/>
      <c r="BI192" s="5"/>
      <c r="BJ192" s="5"/>
      <c r="BK192" s="5"/>
      <c r="BM192" s="56" t="s">
        <v>131</v>
      </c>
    </row>
    <row r="193" spans="1:63" ht="14.25">
      <c r="A193" s="39"/>
      <c r="B193" s="40"/>
      <c r="C193" s="40"/>
      <c r="D193" s="39"/>
      <c r="E193" s="41"/>
      <c r="F193" s="42"/>
      <c r="G193" s="42"/>
      <c r="H193" s="42"/>
      <c r="I193" s="42"/>
      <c r="J193" s="42" t="e">
        <f t="shared" si="118"/>
        <v>#NUM!</v>
      </c>
      <c r="K193" s="42" t="e">
        <f t="shared" si="119"/>
        <v>#NUM!</v>
      </c>
      <c r="L193" s="42" t="e">
        <f t="shared" si="120"/>
        <v>#NUM!</v>
      </c>
      <c r="M193" s="42" t="e">
        <f t="shared" si="121"/>
        <v>#NUM!</v>
      </c>
      <c r="N193" s="42" t="e">
        <f t="shared" si="109"/>
        <v>#NUM!</v>
      </c>
      <c r="O193" s="42" t="e">
        <f t="shared" si="110"/>
        <v>#NUM!</v>
      </c>
      <c r="P193" s="41" t="e">
        <f t="shared" si="98"/>
        <v>#DIV/0!</v>
      </c>
      <c r="Q193" s="5">
        <f t="shared" si="99"/>
        <v>0</v>
      </c>
      <c r="R193" s="5">
        <f t="shared" si="100"/>
        <v>0</v>
      </c>
      <c r="S193" s="5">
        <f t="shared" si="101"/>
        <v>0</v>
      </c>
      <c r="U193" s="5" t="e">
        <f t="shared" si="111"/>
        <v>#NUM!</v>
      </c>
      <c r="V193" s="5" t="e">
        <f t="shared" si="112"/>
        <v>#NUM!</v>
      </c>
      <c r="W193" s="5" t="e">
        <f t="shared" si="122"/>
        <v>#NUM!</v>
      </c>
      <c r="X193" s="5" t="e">
        <f t="shared" si="123"/>
        <v>#NUM!</v>
      </c>
      <c r="Z193" s="9">
        <v>0</v>
      </c>
      <c r="AA193" s="9">
        <v>0</v>
      </c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X193" s="2">
        <v>0</v>
      </c>
      <c r="AY193" s="2">
        <v>0</v>
      </c>
      <c r="BD193" s="5"/>
      <c r="BE193" s="5"/>
      <c r="BF193" s="5"/>
      <c r="BG193" s="5"/>
      <c r="BH193" s="5"/>
      <c r="BI193" s="5"/>
      <c r="BJ193" s="5"/>
      <c r="BK193" s="5"/>
    </row>
    <row r="194" spans="1:63" ht="14.25">
      <c r="A194" s="39"/>
      <c r="B194" s="40"/>
      <c r="C194" s="40"/>
      <c r="D194" s="39"/>
      <c r="E194" s="41"/>
      <c r="F194" s="42"/>
      <c r="G194" s="42"/>
      <c r="H194" s="42"/>
      <c r="I194" s="42"/>
      <c r="J194" s="42" t="e">
        <f t="shared" si="118"/>
        <v>#NUM!</v>
      </c>
      <c r="K194" s="42" t="e">
        <f t="shared" si="119"/>
        <v>#NUM!</v>
      </c>
      <c r="L194" s="42" t="e">
        <f t="shared" si="120"/>
        <v>#NUM!</v>
      </c>
      <c r="M194" s="42" t="e">
        <f t="shared" si="121"/>
        <v>#NUM!</v>
      </c>
      <c r="N194" s="42" t="e">
        <f t="shared" si="109"/>
        <v>#NUM!</v>
      </c>
      <c r="O194" s="42" t="e">
        <f t="shared" si="110"/>
        <v>#NUM!</v>
      </c>
      <c r="P194" s="41" t="e">
        <f t="shared" si="98"/>
        <v>#DIV/0!</v>
      </c>
      <c r="Q194" s="5">
        <f t="shared" si="99"/>
        <v>0</v>
      </c>
      <c r="R194" s="5">
        <f t="shared" si="100"/>
        <v>0</v>
      </c>
      <c r="S194" s="5">
        <f t="shared" si="101"/>
        <v>0</v>
      </c>
      <c r="U194" s="5" t="e">
        <f t="shared" si="111"/>
        <v>#NUM!</v>
      </c>
      <c r="V194" s="5" t="e">
        <f t="shared" si="112"/>
        <v>#NUM!</v>
      </c>
      <c r="W194" s="5" t="e">
        <f t="shared" si="122"/>
        <v>#NUM!</v>
      </c>
      <c r="X194" s="5" t="e">
        <f t="shared" si="123"/>
        <v>#NUM!</v>
      </c>
      <c r="Z194" s="9">
        <v>0</v>
      </c>
      <c r="AA194" s="9">
        <v>0</v>
      </c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X194" s="2">
        <v>0</v>
      </c>
      <c r="AY194" s="2">
        <v>0</v>
      </c>
      <c r="BD194" s="5"/>
      <c r="BE194" s="5"/>
      <c r="BF194" s="5"/>
      <c r="BG194" s="5"/>
      <c r="BH194" s="5"/>
      <c r="BI194" s="5"/>
      <c r="BJ194" s="5"/>
      <c r="BK194" s="5"/>
    </row>
    <row r="195" spans="1:63" ht="14.25">
      <c r="A195" s="39"/>
      <c r="B195" s="40"/>
      <c r="C195" s="40"/>
      <c r="D195" s="39"/>
      <c r="E195" s="41"/>
      <c r="F195" s="42"/>
      <c r="G195" s="42"/>
      <c r="H195" s="42"/>
      <c r="I195" s="42"/>
      <c r="J195" s="42" t="e">
        <f t="shared" si="118"/>
        <v>#NUM!</v>
      </c>
      <c r="K195" s="42" t="e">
        <f t="shared" si="119"/>
        <v>#NUM!</v>
      </c>
      <c r="L195" s="42" t="e">
        <f t="shared" si="120"/>
        <v>#NUM!</v>
      </c>
      <c r="M195" s="42" t="e">
        <f t="shared" si="121"/>
        <v>#NUM!</v>
      </c>
      <c r="N195" s="42" t="e">
        <f t="shared" si="109"/>
        <v>#NUM!</v>
      </c>
      <c r="O195" s="42" t="e">
        <f t="shared" si="110"/>
        <v>#NUM!</v>
      </c>
      <c r="P195" s="41" t="e">
        <f t="shared" si="98"/>
        <v>#DIV/0!</v>
      </c>
      <c r="Q195" s="5">
        <f t="shared" si="99"/>
        <v>0</v>
      </c>
      <c r="R195" s="5">
        <f t="shared" si="100"/>
        <v>0</v>
      </c>
      <c r="S195" s="5">
        <f t="shared" si="101"/>
        <v>0</v>
      </c>
      <c r="U195" s="5" t="e">
        <f t="shared" si="111"/>
        <v>#NUM!</v>
      </c>
      <c r="V195" s="5" t="e">
        <f t="shared" si="112"/>
        <v>#NUM!</v>
      </c>
      <c r="W195" s="5" t="e">
        <f t="shared" si="122"/>
        <v>#NUM!</v>
      </c>
      <c r="X195" s="5" t="e">
        <f t="shared" si="123"/>
        <v>#NUM!</v>
      </c>
      <c r="Z195" s="9">
        <v>0</v>
      </c>
      <c r="AA195" s="9">
        <v>0</v>
      </c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X195" s="2">
        <v>0</v>
      </c>
      <c r="AY195" s="2">
        <v>0</v>
      </c>
      <c r="BD195" s="5"/>
      <c r="BE195" s="5"/>
      <c r="BF195" s="5"/>
      <c r="BG195" s="5"/>
      <c r="BH195" s="5"/>
      <c r="BI195" s="5"/>
      <c r="BJ195" s="5"/>
      <c r="BK195" s="5"/>
    </row>
    <row r="196" spans="1:63" ht="14.25">
      <c r="A196" s="39"/>
      <c r="B196" s="40"/>
      <c r="C196" s="40"/>
      <c r="D196" s="39"/>
      <c r="E196" s="41"/>
      <c r="F196" s="42"/>
      <c r="G196" s="42"/>
      <c r="H196" s="42"/>
      <c r="I196" s="42"/>
      <c r="J196" s="42" t="e">
        <f t="shared" si="118"/>
        <v>#NUM!</v>
      </c>
      <c r="K196" s="42" t="e">
        <f t="shared" si="119"/>
        <v>#NUM!</v>
      </c>
      <c r="L196" s="42" t="e">
        <f t="shared" si="120"/>
        <v>#NUM!</v>
      </c>
      <c r="M196" s="42" t="e">
        <f t="shared" si="121"/>
        <v>#NUM!</v>
      </c>
      <c r="N196" s="42" t="e">
        <f t="shared" si="109"/>
        <v>#NUM!</v>
      </c>
      <c r="O196" s="42" t="e">
        <f t="shared" si="110"/>
        <v>#NUM!</v>
      </c>
      <c r="P196" s="41" t="e">
        <f t="shared" si="98"/>
        <v>#DIV/0!</v>
      </c>
      <c r="Q196" s="5">
        <f t="shared" si="99"/>
        <v>0</v>
      </c>
      <c r="R196" s="5">
        <f t="shared" si="100"/>
        <v>0</v>
      </c>
      <c r="S196" s="5">
        <f t="shared" si="101"/>
        <v>0</v>
      </c>
      <c r="U196" s="5" t="e">
        <f t="shared" si="111"/>
        <v>#NUM!</v>
      </c>
      <c r="V196" s="5" t="e">
        <f t="shared" si="112"/>
        <v>#NUM!</v>
      </c>
      <c r="W196" s="5" t="e">
        <f t="shared" si="122"/>
        <v>#NUM!</v>
      </c>
      <c r="X196" s="5" t="e">
        <f t="shared" si="123"/>
        <v>#NUM!</v>
      </c>
      <c r="Z196" s="9">
        <v>0</v>
      </c>
      <c r="AA196" s="9">
        <v>0</v>
      </c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X196" s="2">
        <v>0</v>
      </c>
      <c r="AY196" s="2">
        <v>0</v>
      </c>
      <c r="BD196" s="5"/>
      <c r="BE196" s="5"/>
      <c r="BF196" s="5"/>
      <c r="BG196" s="5"/>
      <c r="BH196" s="5"/>
      <c r="BI196" s="5"/>
      <c r="BJ196" s="5"/>
      <c r="BK196" s="5"/>
    </row>
    <row r="197" spans="1:63" ht="14.25">
      <c r="A197" s="39"/>
      <c r="B197" s="40"/>
      <c r="C197" s="40"/>
      <c r="D197" s="39"/>
      <c r="E197" s="41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1"/>
      <c r="Q197" s="5"/>
      <c r="R197" s="5"/>
      <c r="S197" s="5"/>
      <c r="U197" s="5"/>
      <c r="V197" s="5"/>
      <c r="W197" s="5"/>
      <c r="X197" s="5"/>
      <c r="Z197" s="9">
        <v>0</v>
      </c>
      <c r="AA197" s="9">
        <v>0</v>
      </c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X197" s="2">
        <v>0</v>
      </c>
      <c r="AY197" s="2">
        <v>0</v>
      </c>
      <c r="BD197" s="5"/>
      <c r="BE197" s="5"/>
      <c r="BF197" s="5"/>
      <c r="BG197" s="5"/>
      <c r="BH197" s="5"/>
      <c r="BI197" s="5"/>
      <c r="BJ197" s="5"/>
      <c r="BK197" s="5"/>
    </row>
    <row r="198" spans="1:63" ht="14.25">
      <c r="A198" s="39"/>
      <c r="B198" s="40"/>
      <c r="C198" s="40"/>
      <c r="D198" s="39"/>
      <c r="E198" s="41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1"/>
      <c r="Q198" s="5"/>
      <c r="R198" s="5"/>
      <c r="S198" s="5"/>
      <c r="U198" s="5"/>
      <c r="V198" s="5"/>
      <c r="W198" s="5"/>
      <c r="X198" s="5"/>
      <c r="Z198" s="9">
        <v>0</v>
      </c>
      <c r="AA198" s="9">
        <v>0</v>
      </c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X198" s="2">
        <v>0</v>
      </c>
      <c r="AY198" s="2">
        <v>0</v>
      </c>
      <c r="BD198" s="5"/>
      <c r="BE198" s="5"/>
      <c r="BF198" s="5"/>
      <c r="BG198" s="5"/>
      <c r="BH198" s="5"/>
      <c r="BI198" s="5"/>
      <c r="BJ198" s="5"/>
      <c r="BK198" s="5"/>
    </row>
    <row r="199" spans="1:63" ht="14.25">
      <c r="A199" s="39"/>
      <c r="B199" s="40"/>
      <c r="C199" s="40"/>
      <c r="D199" s="39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1"/>
      <c r="Q199" s="5"/>
      <c r="R199" s="5"/>
      <c r="S199" s="5"/>
      <c r="U199" s="5"/>
      <c r="V199" s="5"/>
      <c r="W199" s="5"/>
      <c r="X199" s="5"/>
      <c r="Z199" s="9">
        <v>0</v>
      </c>
      <c r="AA199" s="9">
        <v>0</v>
      </c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X199" s="2">
        <v>0</v>
      </c>
      <c r="AY199" s="2">
        <v>0</v>
      </c>
      <c r="BD199" s="5"/>
      <c r="BE199" s="5"/>
      <c r="BF199" s="5"/>
      <c r="BG199" s="5"/>
      <c r="BH199" s="5"/>
      <c r="BI199" s="5"/>
      <c r="BJ199" s="5"/>
      <c r="BK199" s="5"/>
    </row>
    <row r="200" spans="1:63" ht="14.25">
      <c r="A200" s="39"/>
      <c r="B200" s="40"/>
      <c r="C200" s="40"/>
      <c r="D200" s="39"/>
      <c r="E200" s="41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1"/>
      <c r="Q200" s="5"/>
      <c r="R200" s="5"/>
      <c r="S200" s="5"/>
      <c r="U200" s="5"/>
      <c r="V200" s="5"/>
      <c r="W200" s="5"/>
      <c r="X200" s="5"/>
      <c r="Z200" s="9">
        <v>0</v>
      </c>
      <c r="AA200" s="9">
        <v>0</v>
      </c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X200" s="2">
        <v>0</v>
      </c>
      <c r="AY200" s="2">
        <v>0</v>
      </c>
      <c r="BD200" s="5"/>
      <c r="BE200" s="5"/>
      <c r="BF200" s="5"/>
      <c r="BG200" s="5"/>
      <c r="BH200" s="5"/>
      <c r="BI200" s="5"/>
      <c r="BJ200" s="5"/>
      <c r="BK200" s="5"/>
    </row>
    <row r="201" spans="1:63" ht="14.25">
      <c r="A201" s="39"/>
      <c r="B201" s="40"/>
      <c r="C201" s="40"/>
      <c r="D201" s="39"/>
      <c r="E201" s="41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1"/>
      <c r="Q201" s="5"/>
      <c r="R201" s="5"/>
      <c r="S201" s="5"/>
      <c r="U201" s="5"/>
      <c r="V201" s="5"/>
      <c r="W201" s="5"/>
      <c r="X201" s="5"/>
      <c r="Z201" s="9">
        <v>0</v>
      </c>
      <c r="AA201" s="9">
        <v>0</v>
      </c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X201" s="2">
        <v>0</v>
      </c>
      <c r="AY201" s="2">
        <v>0</v>
      </c>
      <c r="BD201" s="5"/>
      <c r="BE201" s="5"/>
      <c r="BF201" s="5"/>
      <c r="BG201" s="5"/>
      <c r="BH201" s="5"/>
      <c r="BI201" s="5"/>
      <c r="BJ201" s="5"/>
      <c r="BK201" s="5"/>
    </row>
    <row r="202" spans="1:63" ht="14.25">
      <c r="A202" s="39"/>
      <c r="B202" s="40"/>
      <c r="C202" s="40"/>
      <c r="D202" s="39"/>
      <c r="E202" s="41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1"/>
      <c r="Q202" s="5"/>
      <c r="R202" s="5"/>
      <c r="S202" s="5"/>
      <c r="U202" s="5"/>
      <c r="V202" s="5"/>
      <c r="W202" s="5"/>
      <c r="X202" s="5"/>
      <c r="Z202" s="9">
        <v>0</v>
      </c>
      <c r="AA202" s="9">
        <v>0</v>
      </c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X202" s="2">
        <v>0</v>
      </c>
      <c r="AY202" s="2">
        <v>0</v>
      </c>
      <c r="BD202" s="5"/>
      <c r="BE202" s="5"/>
      <c r="BF202" s="5"/>
      <c r="BG202" s="5"/>
      <c r="BH202" s="5"/>
      <c r="BI202" s="5"/>
      <c r="BJ202" s="5"/>
      <c r="BK202" s="5"/>
    </row>
    <row r="203" spans="1:63" ht="14.25">
      <c r="A203" s="39"/>
      <c r="B203" s="40"/>
      <c r="C203" s="40"/>
      <c r="D203" s="39"/>
      <c r="E203" s="41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1"/>
      <c r="Q203" s="5"/>
      <c r="R203" s="5"/>
      <c r="S203" s="5"/>
      <c r="U203" s="5"/>
      <c r="V203" s="5"/>
      <c r="W203" s="5"/>
      <c r="X203" s="5"/>
      <c r="Z203" s="9">
        <v>0</v>
      </c>
      <c r="AA203" s="9">
        <v>0</v>
      </c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X203" s="2">
        <v>0</v>
      </c>
      <c r="AY203" s="2">
        <v>0</v>
      </c>
      <c r="BD203" s="5"/>
      <c r="BE203" s="5"/>
      <c r="BF203" s="5"/>
      <c r="BG203" s="5"/>
      <c r="BH203" s="5"/>
      <c r="BI203" s="5"/>
      <c r="BJ203" s="5"/>
      <c r="BK203" s="5"/>
    </row>
    <row r="204" spans="1:63" ht="14.25">
      <c r="A204" s="39"/>
      <c r="B204" s="40"/>
      <c r="C204" s="40"/>
      <c r="D204" s="39"/>
      <c r="E204" s="41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1"/>
      <c r="Q204" s="5"/>
      <c r="R204" s="5"/>
      <c r="S204" s="5"/>
      <c r="U204" s="5"/>
      <c r="V204" s="5"/>
      <c r="W204" s="5"/>
      <c r="X204" s="5"/>
      <c r="Z204" s="9">
        <v>0</v>
      </c>
      <c r="AA204" s="9">
        <v>0</v>
      </c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X204" s="2">
        <v>0</v>
      </c>
      <c r="AY204" s="2">
        <v>0</v>
      </c>
      <c r="BD204" s="5"/>
      <c r="BE204" s="5"/>
      <c r="BF204" s="5"/>
      <c r="BG204" s="5"/>
      <c r="BH204" s="5"/>
      <c r="BI204" s="5"/>
      <c r="BJ204" s="5"/>
      <c r="BK204" s="5"/>
    </row>
    <row r="205" spans="1:63" ht="14.25">
      <c r="A205" s="39"/>
      <c r="B205" s="40"/>
      <c r="C205" s="40"/>
      <c r="D205" s="39"/>
      <c r="E205" s="41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1"/>
      <c r="Q205" s="5"/>
      <c r="R205" s="5"/>
      <c r="S205" s="5"/>
      <c r="U205" s="5"/>
      <c r="V205" s="5"/>
      <c r="W205" s="5"/>
      <c r="X205" s="5"/>
      <c r="Z205" s="9">
        <v>0</v>
      </c>
      <c r="AA205" s="9">
        <v>0</v>
      </c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X205" s="2">
        <v>0</v>
      </c>
      <c r="AY205" s="2">
        <v>0</v>
      </c>
      <c r="BD205" s="5"/>
      <c r="BE205" s="5"/>
      <c r="BF205" s="5"/>
      <c r="BG205" s="5"/>
      <c r="BH205" s="5"/>
      <c r="BI205" s="5"/>
      <c r="BJ205" s="5"/>
      <c r="BK205" s="5"/>
    </row>
    <row r="206" spans="1:63" ht="14.25">
      <c r="A206" s="39"/>
      <c r="B206" s="40"/>
      <c r="C206" s="40"/>
      <c r="D206" s="39"/>
      <c r="E206" s="41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1"/>
      <c r="Q206" s="5"/>
      <c r="R206" s="5"/>
      <c r="S206" s="5"/>
      <c r="U206" s="5"/>
      <c r="V206" s="5"/>
      <c r="W206" s="5"/>
      <c r="X206" s="5"/>
      <c r="Z206" s="9">
        <v>0</v>
      </c>
      <c r="AA206" s="9">
        <v>0</v>
      </c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X206" s="2">
        <v>0</v>
      </c>
      <c r="AY206" s="2">
        <v>0</v>
      </c>
      <c r="BD206" s="5"/>
      <c r="BE206" s="5"/>
      <c r="BF206" s="5"/>
      <c r="BG206" s="5"/>
      <c r="BH206" s="5"/>
      <c r="BI206" s="5"/>
      <c r="BJ206" s="5"/>
      <c r="BK206" s="5"/>
    </row>
    <row r="207" spans="1:63" ht="14.25">
      <c r="A207" s="39"/>
      <c r="B207" s="40"/>
      <c r="C207" s="40"/>
      <c r="D207" s="39"/>
      <c r="E207" s="41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1"/>
      <c r="Q207" s="5"/>
      <c r="R207" s="5"/>
      <c r="S207" s="5"/>
      <c r="U207" s="5"/>
      <c r="V207" s="5"/>
      <c r="W207" s="5"/>
      <c r="X207" s="5"/>
      <c r="Z207" s="9">
        <v>0</v>
      </c>
      <c r="AA207" s="9">
        <v>0</v>
      </c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X207" s="2">
        <v>0</v>
      </c>
      <c r="AY207" s="2">
        <v>0</v>
      </c>
      <c r="BD207" s="5"/>
      <c r="BE207" s="5"/>
      <c r="BF207" s="5"/>
      <c r="BG207" s="5"/>
      <c r="BH207" s="5"/>
      <c r="BI207" s="5"/>
      <c r="BJ207" s="5"/>
      <c r="BK207" s="5"/>
    </row>
    <row r="208" spans="1:63" ht="14.25">
      <c r="A208" s="39"/>
      <c r="B208" s="40"/>
      <c r="C208" s="40"/>
      <c r="D208" s="39"/>
      <c r="E208" s="41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1"/>
      <c r="Q208" s="5"/>
      <c r="R208" s="5"/>
      <c r="S208" s="5"/>
      <c r="U208" s="5"/>
      <c r="V208" s="5"/>
      <c r="W208" s="5"/>
      <c r="X208" s="5"/>
      <c r="Z208" s="9">
        <v>0</v>
      </c>
      <c r="AA208" s="9">
        <v>0</v>
      </c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X208" s="2">
        <v>0</v>
      </c>
      <c r="AY208" s="2">
        <v>0</v>
      </c>
      <c r="BD208" s="5"/>
      <c r="BE208" s="5"/>
      <c r="BF208" s="5"/>
      <c r="BG208" s="5"/>
      <c r="BH208" s="5"/>
      <c r="BI208" s="5"/>
      <c r="BJ208" s="5"/>
      <c r="BK208" s="5"/>
    </row>
    <row r="209" spans="1:63" ht="14.25">
      <c r="A209" s="39"/>
      <c r="B209" s="40"/>
      <c r="C209" s="40"/>
      <c r="D209" s="39"/>
      <c r="E209" s="41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1"/>
      <c r="Q209" s="5"/>
      <c r="R209" s="5"/>
      <c r="S209" s="5"/>
      <c r="U209" s="5"/>
      <c r="V209" s="5"/>
      <c r="W209" s="5"/>
      <c r="X209" s="5"/>
      <c r="Z209" s="9">
        <v>0</v>
      </c>
      <c r="AA209" s="9">
        <v>0</v>
      </c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X209" s="2">
        <v>0</v>
      </c>
      <c r="AY209" s="2">
        <v>0</v>
      </c>
      <c r="BD209" s="5"/>
      <c r="BE209" s="5"/>
      <c r="BF209" s="5"/>
      <c r="BG209" s="5"/>
      <c r="BH209" s="5"/>
      <c r="BI209" s="5"/>
      <c r="BJ209" s="5"/>
      <c r="BK209" s="5"/>
    </row>
    <row r="210" spans="1:63" ht="14.25">
      <c r="A210" s="39"/>
      <c r="B210" s="40"/>
      <c r="C210" s="40"/>
      <c r="D210" s="39"/>
      <c r="E210" s="41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1"/>
      <c r="Q210" s="5"/>
      <c r="R210" s="5"/>
      <c r="S210" s="5"/>
      <c r="U210" s="5"/>
      <c r="V210" s="5"/>
      <c r="W210" s="5"/>
      <c r="X210" s="5"/>
      <c r="Z210" s="9">
        <v>0</v>
      </c>
      <c r="AA210" s="9">
        <v>0</v>
      </c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X210" s="2">
        <v>0</v>
      </c>
      <c r="AY210" s="2">
        <v>0</v>
      </c>
      <c r="BD210" s="5"/>
      <c r="BE210" s="5"/>
      <c r="BF210" s="5"/>
      <c r="BG210" s="5"/>
      <c r="BH210" s="5"/>
      <c r="BI210" s="5"/>
      <c r="BJ210" s="5"/>
      <c r="BK210" s="5"/>
    </row>
    <row r="211" spans="1:63" ht="14.25">
      <c r="A211" s="39"/>
      <c r="B211" s="40"/>
      <c r="C211" s="40"/>
      <c r="D211" s="39"/>
      <c r="E211" s="41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1"/>
      <c r="Q211" s="5"/>
      <c r="R211" s="5"/>
      <c r="S211" s="5"/>
      <c r="U211" s="5"/>
      <c r="V211" s="5"/>
      <c r="W211" s="5"/>
      <c r="X211" s="5"/>
      <c r="Z211" s="9">
        <v>0</v>
      </c>
      <c r="AA211" s="9">
        <v>0</v>
      </c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X211" s="2">
        <v>0</v>
      </c>
      <c r="AY211" s="2">
        <v>0</v>
      </c>
      <c r="BD211" s="5"/>
      <c r="BE211" s="5"/>
      <c r="BF211" s="5"/>
      <c r="BG211" s="5"/>
      <c r="BH211" s="5"/>
      <c r="BI211" s="5"/>
      <c r="BJ211" s="5"/>
      <c r="BK211" s="5"/>
    </row>
    <row r="212" spans="1:63" ht="14.25">
      <c r="A212" s="39"/>
      <c r="B212" s="40"/>
      <c r="C212" s="40"/>
      <c r="D212" s="39"/>
      <c r="E212" s="41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1"/>
      <c r="Q212" s="5"/>
      <c r="R212" s="5"/>
      <c r="S212" s="5"/>
      <c r="U212" s="5"/>
      <c r="V212" s="5"/>
      <c r="W212" s="5"/>
      <c r="X212" s="5"/>
      <c r="Z212" s="9">
        <v>0</v>
      </c>
      <c r="AA212" s="9">
        <v>0</v>
      </c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X212" s="2">
        <v>0</v>
      </c>
      <c r="AY212" s="2">
        <v>0</v>
      </c>
      <c r="BD212" s="5"/>
      <c r="BE212" s="5"/>
      <c r="BF212" s="5"/>
      <c r="BG212" s="5"/>
      <c r="BH212" s="5"/>
      <c r="BI212" s="5"/>
      <c r="BJ212" s="5"/>
      <c r="BK212" s="5"/>
    </row>
    <row r="213" spans="1:63" ht="14.25">
      <c r="A213" s="39"/>
      <c r="B213" s="40"/>
      <c r="C213" s="40"/>
      <c r="D213" s="39"/>
      <c r="E213" s="41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1"/>
      <c r="Q213" s="5"/>
      <c r="R213" s="5"/>
      <c r="S213" s="5"/>
      <c r="U213" s="5"/>
      <c r="V213" s="5"/>
      <c r="W213" s="5"/>
      <c r="X213" s="5"/>
      <c r="Z213" s="9">
        <v>0</v>
      </c>
      <c r="AA213" s="9">
        <v>0</v>
      </c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X213" s="2">
        <v>0</v>
      </c>
      <c r="AY213" s="2">
        <v>0</v>
      </c>
      <c r="BD213" s="5"/>
      <c r="BE213" s="5"/>
      <c r="BF213" s="5"/>
      <c r="BG213" s="5"/>
      <c r="BH213" s="5"/>
      <c r="BI213" s="5"/>
      <c r="BJ213" s="5"/>
      <c r="BK213" s="5"/>
    </row>
    <row r="214" spans="1:63" ht="14.25">
      <c r="A214" s="39"/>
      <c r="B214" s="40"/>
      <c r="C214" s="40"/>
      <c r="D214" s="39"/>
      <c r="E214" s="41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1"/>
      <c r="Q214" s="5"/>
      <c r="R214" s="5"/>
      <c r="S214" s="5"/>
      <c r="U214" s="5"/>
      <c r="V214" s="5"/>
      <c r="W214" s="5"/>
      <c r="X214" s="5"/>
      <c r="Z214" s="9">
        <v>0</v>
      </c>
      <c r="AA214" s="9">
        <v>0</v>
      </c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X214" s="2">
        <v>0</v>
      </c>
      <c r="AY214" s="2">
        <v>0</v>
      </c>
      <c r="BD214" s="5"/>
      <c r="BE214" s="5"/>
      <c r="BF214" s="5"/>
      <c r="BG214" s="5"/>
      <c r="BH214" s="5"/>
      <c r="BI214" s="5"/>
      <c r="BJ214" s="5"/>
      <c r="BK214" s="5"/>
    </row>
    <row r="215" spans="1:63" ht="14.25">
      <c r="A215" s="39"/>
      <c r="B215" s="40"/>
      <c r="C215" s="40"/>
      <c r="D215" s="39"/>
      <c r="E215" s="41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1"/>
      <c r="Q215" s="5"/>
      <c r="R215" s="5"/>
      <c r="S215" s="5"/>
      <c r="U215" s="5"/>
      <c r="V215" s="5"/>
      <c r="W215" s="5"/>
      <c r="X215" s="5"/>
      <c r="Z215" s="9">
        <v>0</v>
      </c>
      <c r="AA215" s="9">
        <v>0</v>
      </c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X215" s="2">
        <v>0</v>
      </c>
      <c r="AY215" s="2">
        <v>0</v>
      </c>
      <c r="BD215" s="5"/>
      <c r="BE215" s="5"/>
      <c r="BF215" s="5"/>
      <c r="BG215" s="5"/>
      <c r="BH215" s="5"/>
      <c r="BI215" s="5"/>
      <c r="BJ215" s="5"/>
      <c r="BK215" s="5"/>
    </row>
    <row r="216" spans="1:63" ht="14.25">
      <c r="A216" s="39"/>
      <c r="B216" s="40"/>
      <c r="C216" s="40"/>
      <c r="D216" s="39"/>
      <c r="E216" s="41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1"/>
      <c r="Q216" s="5"/>
      <c r="R216" s="5"/>
      <c r="S216" s="5"/>
      <c r="U216" s="5"/>
      <c r="V216" s="5"/>
      <c r="W216" s="5"/>
      <c r="X216" s="5"/>
      <c r="Z216" s="9">
        <v>0</v>
      </c>
      <c r="AA216" s="9">
        <v>0</v>
      </c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X216" s="2">
        <v>0</v>
      </c>
      <c r="AY216" s="2">
        <v>0</v>
      </c>
      <c r="BD216" s="5"/>
      <c r="BE216" s="5"/>
      <c r="BF216" s="5"/>
      <c r="BG216" s="5"/>
      <c r="BH216" s="5"/>
      <c r="BI216" s="5"/>
      <c r="BJ216" s="5"/>
      <c r="BK216" s="5"/>
    </row>
    <row r="217" spans="1:63" ht="14.25">
      <c r="A217" s="39"/>
      <c r="B217" s="40"/>
      <c r="C217" s="40"/>
      <c r="D217" s="39"/>
      <c r="E217" s="41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1"/>
      <c r="Q217" s="5"/>
      <c r="R217" s="5"/>
      <c r="S217" s="5"/>
      <c r="U217" s="5"/>
      <c r="V217" s="5"/>
      <c r="W217" s="5"/>
      <c r="X217" s="5"/>
      <c r="Z217" s="9">
        <v>0</v>
      </c>
      <c r="AA217" s="9">
        <v>0</v>
      </c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X217" s="2">
        <v>0</v>
      </c>
      <c r="AY217" s="2">
        <v>0</v>
      </c>
      <c r="BD217" s="5"/>
      <c r="BE217" s="5"/>
      <c r="BF217" s="5"/>
      <c r="BG217" s="5"/>
      <c r="BH217" s="5"/>
      <c r="BI217" s="5"/>
      <c r="BJ217" s="5"/>
      <c r="BK217" s="5"/>
    </row>
    <row r="218" spans="1:63" ht="14.25">
      <c r="A218" s="39"/>
      <c r="B218" s="40"/>
      <c r="C218" s="40"/>
      <c r="D218" s="39"/>
      <c r="E218" s="41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1"/>
      <c r="Q218" s="5"/>
      <c r="R218" s="5"/>
      <c r="S218" s="5"/>
      <c r="U218" s="5"/>
      <c r="V218" s="5"/>
      <c r="W218" s="5"/>
      <c r="X218" s="5"/>
      <c r="Z218" s="9">
        <v>0</v>
      </c>
      <c r="AA218" s="9">
        <v>0</v>
      </c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X218" s="2">
        <v>0</v>
      </c>
      <c r="AY218" s="2">
        <v>0</v>
      </c>
      <c r="BD218" s="5"/>
      <c r="BE218" s="5"/>
      <c r="BF218" s="5"/>
      <c r="BG218" s="5"/>
      <c r="BH218" s="5"/>
      <c r="BI218" s="5"/>
      <c r="BJ218" s="5"/>
      <c r="BK218" s="5"/>
    </row>
    <row r="219" spans="1:63" ht="14.25">
      <c r="A219" s="39"/>
      <c r="B219" s="40"/>
      <c r="C219" s="40"/>
      <c r="D219" s="39"/>
      <c r="E219" s="41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1"/>
      <c r="Q219" s="5"/>
      <c r="R219" s="5"/>
      <c r="S219" s="5"/>
      <c r="U219" s="5"/>
      <c r="V219" s="5"/>
      <c r="W219" s="5"/>
      <c r="X219" s="5"/>
      <c r="Z219" s="9">
        <v>0</v>
      </c>
      <c r="AA219" s="9">
        <v>0</v>
      </c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X219" s="2">
        <v>0</v>
      </c>
      <c r="AY219" s="2">
        <v>0</v>
      </c>
      <c r="BD219" s="5"/>
      <c r="BE219" s="5"/>
      <c r="BF219" s="5"/>
      <c r="BG219" s="5"/>
      <c r="BH219" s="5"/>
      <c r="BI219" s="5"/>
      <c r="BJ219" s="5"/>
      <c r="BK219" s="5"/>
    </row>
    <row r="220" spans="1:63" ht="14.25">
      <c r="A220" s="39"/>
      <c r="B220" s="40"/>
      <c r="C220" s="40"/>
      <c r="D220" s="39"/>
      <c r="E220" s="41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1"/>
      <c r="Q220" s="5"/>
      <c r="R220" s="5"/>
      <c r="S220" s="5"/>
      <c r="U220" s="5"/>
      <c r="V220" s="5"/>
      <c r="W220" s="5"/>
      <c r="X220" s="5"/>
      <c r="Z220" s="9">
        <v>0</v>
      </c>
      <c r="AA220" s="9">
        <v>0</v>
      </c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X220" s="2">
        <v>0</v>
      </c>
      <c r="AY220" s="2">
        <v>0</v>
      </c>
      <c r="BD220" s="5"/>
      <c r="BE220" s="5"/>
      <c r="BF220" s="5"/>
      <c r="BG220" s="5"/>
      <c r="BH220" s="5"/>
      <c r="BI220" s="5"/>
      <c r="BJ220" s="5"/>
      <c r="BK220" s="5"/>
    </row>
    <row r="221" spans="1:63" ht="14.25">
      <c r="A221" s="39"/>
      <c r="B221" s="40"/>
      <c r="C221" s="40"/>
      <c r="D221" s="39"/>
      <c r="E221" s="41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1"/>
      <c r="Q221" s="5"/>
      <c r="R221" s="5"/>
      <c r="S221" s="5"/>
      <c r="U221" s="5"/>
      <c r="V221" s="5"/>
      <c r="W221" s="5"/>
      <c r="X221" s="5"/>
      <c r="Z221" s="9">
        <v>0</v>
      </c>
      <c r="AA221" s="9">
        <v>0</v>
      </c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X221" s="2">
        <v>0</v>
      </c>
      <c r="AY221" s="2">
        <v>0</v>
      </c>
      <c r="BD221" s="5"/>
      <c r="BE221" s="5"/>
      <c r="BF221" s="5"/>
      <c r="BG221" s="5"/>
      <c r="BH221" s="5"/>
      <c r="BI221" s="5"/>
      <c r="BJ221" s="5"/>
      <c r="BK221" s="5"/>
    </row>
    <row r="222" spans="1:63" ht="14.25">
      <c r="A222" s="39"/>
      <c r="B222" s="40"/>
      <c r="C222" s="40"/>
      <c r="D222" s="39"/>
      <c r="E222" s="41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1"/>
      <c r="Q222" s="5"/>
      <c r="R222" s="5"/>
      <c r="S222" s="5"/>
      <c r="U222" s="5"/>
      <c r="V222" s="5"/>
      <c r="W222" s="5"/>
      <c r="X222" s="5"/>
      <c r="Z222" s="9">
        <v>0</v>
      </c>
      <c r="AA222" s="9">
        <v>0</v>
      </c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X222" s="2">
        <v>0</v>
      </c>
      <c r="AY222" s="2">
        <v>0</v>
      </c>
      <c r="BD222" s="5"/>
      <c r="BE222" s="5"/>
      <c r="BF222" s="5"/>
      <c r="BG222" s="5"/>
      <c r="BH222" s="5"/>
      <c r="BI222" s="5"/>
      <c r="BJ222" s="5"/>
      <c r="BK222" s="5"/>
    </row>
    <row r="223" spans="1:63" ht="14.25">
      <c r="A223" s="39"/>
      <c r="B223" s="40"/>
      <c r="C223" s="40"/>
      <c r="D223" s="39"/>
      <c r="E223" s="41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1"/>
      <c r="Q223" s="5"/>
      <c r="R223" s="5"/>
      <c r="S223" s="5"/>
      <c r="U223" s="5"/>
      <c r="V223" s="5"/>
      <c r="W223" s="5"/>
      <c r="X223" s="5"/>
      <c r="Z223" s="9">
        <v>0</v>
      </c>
      <c r="AA223" s="9">
        <v>0</v>
      </c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X223" s="2">
        <v>0</v>
      </c>
      <c r="AY223" s="2">
        <v>0</v>
      </c>
      <c r="BD223" s="5"/>
      <c r="BE223" s="5"/>
      <c r="BF223" s="5"/>
      <c r="BG223" s="5"/>
      <c r="BH223" s="5"/>
      <c r="BI223" s="5"/>
      <c r="BJ223" s="5"/>
      <c r="BK223" s="5"/>
    </row>
    <row r="224" spans="1:63" ht="14.25">
      <c r="A224" s="39"/>
      <c r="B224" s="40"/>
      <c r="C224" s="40"/>
      <c r="D224" s="39"/>
      <c r="E224" s="41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1"/>
      <c r="Q224" s="5"/>
      <c r="R224" s="5"/>
      <c r="S224" s="5"/>
      <c r="U224" s="5"/>
      <c r="V224" s="5"/>
      <c r="W224" s="5"/>
      <c r="X224" s="5"/>
      <c r="Z224" s="9">
        <v>0</v>
      </c>
      <c r="AA224" s="9">
        <v>0</v>
      </c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X224" s="2">
        <v>0</v>
      </c>
      <c r="AY224" s="2">
        <v>0</v>
      </c>
      <c r="BD224" s="5"/>
      <c r="BE224" s="5"/>
      <c r="BF224" s="5"/>
      <c r="BG224" s="5"/>
      <c r="BH224" s="5"/>
      <c r="BI224" s="5"/>
      <c r="BJ224" s="5"/>
      <c r="BK224" s="5"/>
    </row>
    <row r="225" spans="1:63" ht="14.25">
      <c r="A225" s="39"/>
      <c r="B225" s="40"/>
      <c r="C225" s="40"/>
      <c r="D225" s="39"/>
      <c r="E225" s="41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1"/>
      <c r="Q225" s="5"/>
      <c r="R225" s="5"/>
      <c r="S225" s="5"/>
      <c r="U225" s="5"/>
      <c r="V225" s="5"/>
      <c r="W225" s="5"/>
      <c r="X225" s="5"/>
      <c r="Z225" s="9">
        <v>0</v>
      </c>
      <c r="AA225" s="9">
        <v>0</v>
      </c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X225" s="2">
        <v>0</v>
      </c>
      <c r="AY225" s="2">
        <v>0</v>
      </c>
      <c r="BD225" s="5"/>
      <c r="BE225" s="5"/>
      <c r="BF225" s="5"/>
      <c r="BG225" s="5"/>
      <c r="BH225" s="5"/>
      <c r="BI225" s="5"/>
      <c r="BJ225" s="5"/>
      <c r="BK225" s="5"/>
    </row>
    <row r="226" spans="1:63" ht="14.25">
      <c r="A226" s="39"/>
      <c r="B226" s="40"/>
      <c r="C226" s="40"/>
      <c r="D226" s="39"/>
      <c r="E226" s="41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1"/>
      <c r="Q226" s="5"/>
      <c r="R226" s="5"/>
      <c r="S226" s="5"/>
      <c r="U226" s="5"/>
      <c r="V226" s="5"/>
      <c r="W226" s="5"/>
      <c r="X226" s="5"/>
      <c r="Z226" s="9">
        <v>0</v>
      </c>
      <c r="AA226" s="9">
        <v>0</v>
      </c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X226" s="2">
        <v>0</v>
      </c>
      <c r="AY226" s="2">
        <v>0</v>
      </c>
      <c r="BD226" s="5"/>
      <c r="BE226" s="5"/>
      <c r="BF226" s="5"/>
      <c r="BG226" s="5"/>
      <c r="BH226" s="5"/>
      <c r="BI226" s="5"/>
      <c r="BJ226" s="5"/>
      <c r="BK226" s="5"/>
    </row>
    <row r="227" spans="1:63" ht="14.25">
      <c r="A227" s="39"/>
      <c r="B227" s="40"/>
      <c r="C227" s="40"/>
      <c r="D227" s="39"/>
      <c r="E227" s="41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1"/>
      <c r="Q227" s="5"/>
      <c r="R227" s="5"/>
      <c r="S227" s="5"/>
      <c r="U227" s="5"/>
      <c r="V227" s="5"/>
      <c r="W227" s="5"/>
      <c r="X227" s="5"/>
      <c r="Z227" s="9">
        <v>0</v>
      </c>
      <c r="AA227" s="9">
        <v>0</v>
      </c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X227" s="2">
        <v>0</v>
      </c>
      <c r="AY227" s="2">
        <v>0</v>
      </c>
      <c r="BD227" s="5"/>
      <c r="BE227" s="5"/>
      <c r="BF227" s="5"/>
      <c r="BG227" s="5"/>
      <c r="BH227" s="5"/>
      <c r="BI227" s="5"/>
      <c r="BJ227" s="5"/>
      <c r="BK227" s="5"/>
    </row>
    <row r="228" spans="1:63" ht="14.25">
      <c r="A228" s="39"/>
      <c r="B228" s="40"/>
      <c r="C228" s="40"/>
      <c r="D228" s="39"/>
      <c r="E228" s="41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1"/>
      <c r="Q228" s="5"/>
      <c r="R228" s="5"/>
      <c r="S228" s="5"/>
      <c r="U228" s="5"/>
      <c r="V228" s="5"/>
      <c r="W228" s="5"/>
      <c r="X228" s="5"/>
      <c r="Z228" s="9">
        <v>0</v>
      </c>
      <c r="AA228" s="9">
        <v>0</v>
      </c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X228" s="2">
        <v>0</v>
      </c>
      <c r="AY228" s="2">
        <v>0</v>
      </c>
      <c r="BD228" s="5"/>
      <c r="BE228" s="5"/>
      <c r="BF228" s="5"/>
      <c r="BG228" s="5"/>
      <c r="BH228" s="5"/>
      <c r="BI228" s="5"/>
      <c r="BJ228" s="5"/>
      <c r="BK228" s="5"/>
    </row>
    <row r="229" spans="1:63" ht="14.25">
      <c r="A229" s="39"/>
      <c r="B229" s="40"/>
      <c r="C229" s="40"/>
      <c r="D229" s="39"/>
      <c r="E229" s="41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1"/>
      <c r="Q229" s="5"/>
      <c r="R229" s="5"/>
      <c r="S229" s="5"/>
      <c r="U229" s="5"/>
      <c r="V229" s="5"/>
      <c r="W229" s="5"/>
      <c r="X229" s="5"/>
      <c r="Z229" s="9">
        <v>0</v>
      </c>
      <c r="AA229" s="9">
        <v>0</v>
      </c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X229" s="2">
        <v>0</v>
      </c>
      <c r="AY229" s="2">
        <v>0</v>
      </c>
      <c r="BD229" s="5"/>
      <c r="BE229" s="5"/>
      <c r="BF229" s="5"/>
      <c r="BG229" s="5"/>
      <c r="BH229" s="5"/>
      <c r="BI229" s="5"/>
      <c r="BJ229" s="5"/>
      <c r="BK229" s="5"/>
    </row>
    <row r="230" spans="1:63" ht="14.25">
      <c r="A230" s="39"/>
      <c r="B230" s="40"/>
      <c r="C230" s="40"/>
      <c r="D230" s="39"/>
      <c r="E230" s="41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1"/>
      <c r="Q230" s="5"/>
      <c r="R230" s="5"/>
      <c r="S230" s="5"/>
      <c r="U230" s="5"/>
      <c r="V230" s="5"/>
      <c r="W230" s="5"/>
      <c r="X230" s="5"/>
      <c r="Z230" s="9">
        <v>0</v>
      </c>
      <c r="AA230" s="9">
        <v>0</v>
      </c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X230" s="2">
        <v>0</v>
      </c>
      <c r="AY230" s="2">
        <v>0</v>
      </c>
      <c r="BD230" s="5"/>
      <c r="BE230" s="5"/>
      <c r="BF230" s="5"/>
      <c r="BG230" s="5"/>
      <c r="BH230" s="5"/>
      <c r="BI230" s="5"/>
      <c r="BJ230" s="5"/>
      <c r="BK230" s="5"/>
    </row>
    <row r="231" spans="1:63" ht="14.25">
      <c r="A231" s="39"/>
      <c r="B231" s="40"/>
      <c r="C231" s="40"/>
      <c r="D231" s="39"/>
      <c r="E231" s="41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1"/>
      <c r="Q231" s="5"/>
      <c r="R231" s="5"/>
      <c r="S231" s="5"/>
      <c r="U231" s="5"/>
      <c r="V231" s="5"/>
      <c r="W231" s="5"/>
      <c r="X231" s="5"/>
      <c r="Z231" s="9">
        <v>0</v>
      </c>
      <c r="AA231" s="9">
        <v>0</v>
      </c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X231" s="2">
        <v>0</v>
      </c>
      <c r="AY231" s="2">
        <v>0</v>
      </c>
      <c r="BD231" s="5"/>
      <c r="BE231" s="5"/>
      <c r="BF231" s="5"/>
      <c r="BG231" s="5"/>
      <c r="BH231" s="5"/>
      <c r="BI231" s="5"/>
      <c r="BJ231" s="5"/>
      <c r="BK231" s="5"/>
    </row>
    <row r="232" spans="1:63" ht="14.25">
      <c r="A232" s="39"/>
      <c r="B232" s="40"/>
      <c r="C232" s="40"/>
      <c r="D232" s="39"/>
      <c r="E232" s="41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1"/>
      <c r="Q232" s="5"/>
      <c r="R232" s="5"/>
      <c r="S232" s="5"/>
      <c r="U232" s="5"/>
      <c r="V232" s="5"/>
      <c r="W232" s="5"/>
      <c r="X232" s="5"/>
      <c r="Z232" s="9">
        <v>0</v>
      </c>
      <c r="AA232" s="9">
        <v>0</v>
      </c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X232" s="2">
        <v>0</v>
      </c>
      <c r="AY232" s="2">
        <v>0</v>
      </c>
      <c r="BD232" s="5"/>
      <c r="BE232" s="5"/>
      <c r="BF232" s="5"/>
      <c r="BG232" s="5"/>
      <c r="BH232" s="5"/>
      <c r="BI232" s="5"/>
      <c r="BJ232" s="5"/>
      <c r="BK232" s="5"/>
    </row>
    <row r="233" spans="1:63" ht="14.25">
      <c r="A233" s="39"/>
      <c r="B233" s="40"/>
      <c r="C233" s="40"/>
      <c r="D233" s="39"/>
      <c r="E233" s="41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1"/>
      <c r="Q233" s="5"/>
      <c r="R233" s="5"/>
      <c r="S233" s="5"/>
      <c r="U233" s="5"/>
      <c r="V233" s="5"/>
      <c r="W233" s="5"/>
      <c r="X233" s="5"/>
      <c r="Z233" s="9">
        <v>0</v>
      </c>
      <c r="AA233" s="9">
        <v>0</v>
      </c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X233" s="2">
        <v>0</v>
      </c>
      <c r="AY233" s="2">
        <v>0</v>
      </c>
      <c r="BD233" s="5"/>
      <c r="BE233" s="5"/>
      <c r="BF233" s="5"/>
      <c r="BG233" s="5"/>
      <c r="BH233" s="5"/>
      <c r="BI233" s="5"/>
      <c r="BJ233" s="5"/>
      <c r="BK233" s="5"/>
    </row>
    <row r="234" spans="1:63" ht="14.25">
      <c r="A234" s="39"/>
      <c r="B234" s="40"/>
      <c r="C234" s="40"/>
      <c r="D234" s="39"/>
      <c r="E234" s="41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1"/>
      <c r="Q234" s="5"/>
      <c r="R234" s="5"/>
      <c r="S234" s="5"/>
      <c r="U234" s="5"/>
      <c r="V234" s="5"/>
      <c r="W234" s="5"/>
      <c r="X234" s="5"/>
      <c r="Z234" s="9">
        <v>0</v>
      </c>
      <c r="AA234" s="9">
        <v>0</v>
      </c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X234" s="2">
        <v>0</v>
      </c>
      <c r="AY234" s="2">
        <v>0</v>
      </c>
      <c r="BD234" s="5"/>
      <c r="BE234" s="5"/>
      <c r="BF234" s="5"/>
      <c r="BG234" s="5"/>
      <c r="BH234" s="5"/>
      <c r="BI234" s="5"/>
      <c r="BJ234" s="5"/>
      <c r="BK234" s="5"/>
    </row>
    <row r="235" spans="1:63" ht="14.25">
      <c r="A235" s="39"/>
      <c r="B235" s="40"/>
      <c r="C235" s="40"/>
      <c r="D235" s="39"/>
      <c r="E235" s="41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1"/>
      <c r="Q235" s="5"/>
      <c r="R235" s="5"/>
      <c r="S235" s="5"/>
      <c r="U235" s="5"/>
      <c r="V235" s="5"/>
      <c r="W235" s="5"/>
      <c r="X235" s="5"/>
      <c r="Z235" s="9">
        <v>0</v>
      </c>
      <c r="AA235" s="9">
        <v>0</v>
      </c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X235" s="2">
        <v>0</v>
      </c>
      <c r="AY235" s="2">
        <v>0</v>
      </c>
      <c r="BD235" s="5"/>
      <c r="BE235" s="5"/>
      <c r="BF235" s="5"/>
      <c r="BG235" s="5"/>
      <c r="BH235" s="5"/>
      <c r="BI235" s="5"/>
      <c r="BJ235" s="5"/>
      <c r="BK235" s="5"/>
    </row>
    <row r="236" spans="1:63" ht="14.25">
      <c r="A236" s="39"/>
      <c r="B236" s="40"/>
      <c r="C236" s="40"/>
      <c r="D236" s="39"/>
      <c r="E236" s="41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1"/>
      <c r="Q236" s="5"/>
      <c r="R236" s="5"/>
      <c r="S236" s="5"/>
      <c r="U236" s="5"/>
      <c r="V236" s="5"/>
      <c r="W236" s="5"/>
      <c r="X236" s="5"/>
      <c r="Z236" s="9">
        <v>0</v>
      </c>
      <c r="AA236" s="9">
        <v>0</v>
      </c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X236" s="2">
        <v>0</v>
      </c>
      <c r="AY236" s="2">
        <v>0</v>
      </c>
      <c r="BD236" s="5"/>
      <c r="BE236" s="5"/>
      <c r="BF236" s="5"/>
      <c r="BG236" s="5"/>
      <c r="BH236" s="5"/>
      <c r="BI236" s="5"/>
      <c r="BJ236" s="5"/>
      <c r="BK236" s="5"/>
    </row>
    <row r="237" spans="1:63" ht="14.25">
      <c r="A237" s="39"/>
      <c r="B237" s="40"/>
      <c r="C237" s="40"/>
      <c r="D237" s="39"/>
      <c r="E237" s="41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1"/>
      <c r="Q237" s="5"/>
      <c r="R237" s="5"/>
      <c r="S237" s="5"/>
      <c r="U237" s="5"/>
      <c r="V237" s="5"/>
      <c r="W237" s="5"/>
      <c r="X237" s="5"/>
      <c r="Z237" s="9">
        <v>0</v>
      </c>
      <c r="AA237" s="9">
        <v>0</v>
      </c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X237" s="2">
        <v>0</v>
      </c>
      <c r="AY237" s="2">
        <v>0</v>
      </c>
      <c r="BD237" s="5"/>
      <c r="BE237" s="5"/>
      <c r="BF237" s="5"/>
      <c r="BG237" s="5"/>
      <c r="BH237" s="5"/>
      <c r="BI237" s="5"/>
      <c r="BJ237" s="5"/>
      <c r="BK237" s="5"/>
    </row>
    <row r="238" spans="1:63" ht="14.25">
      <c r="A238" s="39"/>
      <c r="B238" s="40"/>
      <c r="C238" s="40"/>
      <c r="D238" s="39"/>
      <c r="E238" s="41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1"/>
      <c r="Q238" s="5"/>
      <c r="R238" s="5"/>
      <c r="S238" s="5"/>
      <c r="U238" s="5"/>
      <c r="V238" s="5"/>
      <c r="W238" s="5"/>
      <c r="X238" s="5"/>
      <c r="Z238" s="9">
        <v>0</v>
      </c>
      <c r="AA238" s="9">
        <v>0</v>
      </c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X238" s="2">
        <v>0</v>
      </c>
      <c r="AY238" s="2">
        <v>0</v>
      </c>
      <c r="BD238" s="5"/>
      <c r="BE238" s="5"/>
      <c r="BF238" s="5"/>
      <c r="BG238" s="5"/>
      <c r="BH238" s="5"/>
      <c r="BI238" s="5"/>
      <c r="BJ238" s="5"/>
      <c r="BK238" s="5"/>
    </row>
    <row r="239" spans="1:63" ht="14.25">
      <c r="A239" s="39"/>
      <c r="B239" s="40"/>
      <c r="C239" s="40"/>
      <c r="D239" s="39"/>
      <c r="E239" s="41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1"/>
      <c r="Q239" s="5"/>
      <c r="R239" s="5"/>
      <c r="S239" s="5"/>
      <c r="U239" s="5"/>
      <c r="V239" s="5"/>
      <c r="W239" s="5"/>
      <c r="X239" s="5"/>
      <c r="Z239" s="9">
        <v>0</v>
      </c>
      <c r="AA239" s="9">
        <v>0</v>
      </c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X239" s="2">
        <v>0</v>
      </c>
      <c r="AY239" s="2">
        <v>0</v>
      </c>
      <c r="BD239" s="5"/>
      <c r="BE239" s="5"/>
      <c r="BF239" s="5"/>
      <c r="BG239" s="5"/>
      <c r="BH239" s="5"/>
      <c r="BI239" s="5"/>
      <c r="BJ239" s="5"/>
      <c r="BK239" s="5"/>
    </row>
    <row r="240" spans="1:63" ht="14.25">
      <c r="A240" s="39"/>
      <c r="B240" s="40"/>
      <c r="C240" s="40"/>
      <c r="D240" s="39"/>
      <c r="E240" s="41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1"/>
      <c r="Q240" s="5"/>
      <c r="R240" s="5"/>
      <c r="S240" s="5"/>
      <c r="U240" s="5"/>
      <c r="V240" s="5"/>
      <c r="W240" s="5"/>
      <c r="X240" s="5"/>
      <c r="Z240" s="9">
        <v>0</v>
      </c>
      <c r="AA240" s="9">
        <v>0</v>
      </c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X240" s="2">
        <v>0</v>
      </c>
      <c r="AY240" s="2">
        <v>0</v>
      </c>
      <c r="BD240" s="5"/>
      <c r="BE240" s="5"/>
      <c r="BF240" s="5"/>
      <c r="BG240" s="5"/>
      <c r="BH240" s="5"/>
      <c r="BI240" s="5"/>
      <c r="BJ240" s="5"/>
      <c r="BK240" s="5"/>
    </row>
    <row r="241" spans="1:63" ht="14.25">
      <c r="A241" s="39"/>
      <c r="B241" s="40"/>
      <c r="C241" s="40"/>
      <c r="D241" s="39"/>
      <c r="E241" s="41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1"/>
      <c r="Q241" s="5"/>
      <c r="R241" s="5"/>
      <c r="S241" s="5"/>
      <c r="U241" s="5"/>
      <c r="V241" s="5"/>
      <c r="W241" s="5"/>
      <c r="X241" s="5"/>
      <c r="Z241" s="9">
        <v>0</v>
      </c>
      <c r="AA241" s="9">
        <v>0</v>
      </c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X241" s="2">
        <v>0</v>
      </c>
      <c r="AY241" s="2">
        <v>0</v>
      </c>
      <c r="BD241" s="5"/>
      <c r="BE241" s="5"/>
      <c r="BF241" s="5"/>
      <c r="BG241" s="5"/>
      <c r="BH241" s="5"/>
      <c r="BI241" s="5"/>
      <c r="BJ241" s="5"/>
      <c r="BK241" s="5"/>
    </row>
    <row r="242" spans="1:63" ht="14.25">
      <c r="A242" s="39"/>
      <c r="B242" s="40"/>
      <c r="C242" s="40"/>
      <c r="D242" s="39"/>
      <c r="E242" s="41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1"/>
      <c r="Q242" s="5"/>
      <c r="R242" s="5"/>
      <c r="S242" s="5"/>
      <c r="U242" s="5"/>
      <c r="V242" s="5"/>
      <c r="W242" s="5"/>
      <c r="X242" s="5"/>
      <c r="Z242" s="9">
        <v>0</v>
      </c>
      <c r="AA242" s="9">
        <v>0</v>
      </c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X242" s="2">
        <v>0</v>
      </c>
      <c r="AY242" s="2">
        <v>0</v>
      </c>
      <c r="BD242" s="5"/>
      <c r="BE242" s="5"/>
      <c r="BF242" s="5"/>
      <c r="BG242" s="5"/>
      <c r="BH242" s="5"/>
      <c r="BI242" s="5"/>
      <c r="BJ242" s="5"/>
      <c r="BK242" s="5"/>
    </row>
    <row r="243" spans="1:63" ht="14.25">
      <c r="A243" s="39"/>
      <c r="B243" s="40"/>
      <c r="C243" s="40"/>
      <c r="D243" s="39"/>
      <c r="E243" s="41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1"/>
      <c r="Q243" s="5"/>
      <c r="R243" s="5"/>
      <c r="S243" s="5"/>
      <c r="U243" s="5"/>
      <c r="V243" s="5"/>
      <c r="W243" s="5"/>
      <c r="X243" s="5"/>
      <c r="Z243" s="9">
        <v>0</v>
      </c>
      <c r="AA243" s="9">
        <v>0</v>
      </c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X243" s="2">
        <v>0</v>
      </c>
      <c r="AY243" s="2">
        <v>0</v>
      </c>
      <c r="BD243" s="5"/>
      <c r="BE243" s="5"/>
      <c r="BF243" s="5"/>
      <c r="BG243" s="5"/>
      <c r="BH243" s="5"/>
      <c r="BI243" s="5"/>
      <c r="BJ243" s="5"/>
      <c r="BK243" s="5"/>
    </row>
    <row r="244" spans="1:63" ht="14.25">
      <c r="A244" s="39"/>
      <c r="B244" s="40"/>
      <c r="C244" s="40"/>
      <c r="D244" s="39"/>
      <c r="E244" s="41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1"/>
      <c r="Q244" s="5"/>
      <c r="R244" s="5"/>
      <c r="S244" s="5"/>
      <c r="U244" s="5"/>
      <c r="V244" s="5"/>
      <c r="W244" s="5"/>
      <c r="X244" s="5"/>
      <c r="Z244" s="9">
        <v>0</v>
      </c>
      <c r="AA244" s="9">
        <v>0</v>
      </c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X244" s="2">
        <v>0</v>
      </c>
      <c r="AY244" s="2">
        <v>0</v>
      </c>
      <c r="BD244" s="5"/>
      <c r="BE244" s="5"/>
      <c r="BF244" s="5"/>
      <c r="BG244" s="5"/>
      <c r="BH244" s="5"/>
      <c r="BI244" s="5"/>
      <c r="BJ244" s="5"/>
      <c r="BK244" s="5"/>
    </row>
    <row r="245" spans="1:63" ht="14.25">
      <c r="A245" s="39"/>
      <c r="B245" s="40"/>
      <c r="C245" s="40"/>
      <c r="D245" s="39"/>
      <c r="E245" s="41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1"/>
      <c r="Q245" s="5"/>
      <c r="R245" s="5"/>
      <c r="S245" s="5"/>
      <c r="U245" s="5"/>
      <c r="V245" s="5"/>
      <c r="W245" s="5"/>
      <c r="X245" s="5"/>
      <c r="Z245" s="9">
        <v>0</v>
      </c>
      <c r="AA245" s="9">
        <v>0</v>
      </c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X245" s="2">
        <v>0</v>
      </c>
      <c r="AY245" s="2">
        <v>0</v>
      </c>
      <c r="BD245" s="5"/>
      <c r="BE245" s="5"/>
      <c r="BF245" s="5"/>
      <c r="BG245" s="5"/>
      <c r="BH245" s="5"/>
      <c r="BI245" s="5"/>
      <c r="BJ245" s="5"/>
      <c r="BK245" s="5"/>
    </row>
    <row r="246" spans="1:63" ht="14.25">
      <c r="A246" s="39"/>
      <c r="B246" s="40"/>
      <c r="C246" s="40"/>
      <c r="D246" s="39"/>
      <c r="E246" s="41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1"/>
      <c r="Q246" s="5"/>
      <c r="R246" s="5"/>
      <c r="S246" s="5"/>
      <c r="U246" s="5"/>
      <c r="V246" s="5"/>
      <c r="W246" s="5"/>
      <c r="X246" s="5"/>
      <c r="Z246" s="9">
        <v>0</v>
      </c>
      <c r="AA246" s="9">
        <v>0</v>
      </c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X246" s="2">
        <v>0</v>
      </c>
      <c r="AY246" s="2">
        <v>0</v>
      </c>
      <c r="BD246" s="5"/>
      <c r="BE246" s="5"/>
      <c r="BF246" s="5"/>
      <c r="BG246" s="5"/>
      <c r="BH246" s="5"/>
      <c r="BI246" s="5"/>
      <c r="BJ246" s="5"/>
      <c r="BK246" s="5"/>
    </row>
    <row r="247" spans="1:63" ht="14.25">
      <c r="A247" s="39"/>
      <c r="B247" s="40"/>
      <c r="C247" s="40"/>
      <c r="D247" s="39"/>
      <c r="E247" s="41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1"/>
      <c r="Q247" s="5"/>
      <c r="R247" s="5"/>
      <c r="S247" s="5"/>
      <c r="U247" s="5"/>
      <c r="V247" s="5"/>
      <c r="W247" s="5"/>
      <c r="X247" s="5"/>
      <c r="Z247" s="9">
        <v>0</v>
      </c>
      <c r="AA247" s="9">
        <v>0</v>
      </c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X247" s="2">
        <v>0</v>
      </c>
      <c r="AY247" s="2">
        <v>0</v>
      </c>
      <c r="BD247" s="5"/>
      <c r="BE247" s="5"/>
      <c r="BF247" s="5"/>
      <c r="BG247" s="5"/>
      <c r="BH247" s="5"/>
      <c r="BI247" s="5"/>
      <c r="BJ247" s="5"/>
      <c r="BK247" s="5"/>
    </row>
    <row r="248" spans="1:63" ht="14.25">
      <c r="A248" s="39"/>
      <c r="B248" s="40"/>
      <c r="C248" s="40"/>
      <c r="D248" s="39"/>
      <c r="E248" s="41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1"/>
      <c r="Q248" s="5"/>
      <c r="R248" s="5"/>
      <c r="S248" s="5"/>
      <c r="U248" s="5"/>
      <c r="V248" s="5"/>
      <c r="W248" s="5"/>
      <c r="X248" s="5"/>
      <c r="Z248" s="9">
        <v>0</v>
      </c>
      <c r="AA248" s="9">
        <v>0</v>
      </c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X248" s="2">
        <v>0</v>
      </c>
      <c r="AY248" s="2">
        <v>0</v>
      </c>
      <c r="BD248" s="5"/>
      <c r="BE248" s="5"/>
      <c r="BF248" s="5"/>
      <c r="BG248" s="5"/>
      <c r="BH248" s="5"/>
      <c r="BI248" s="5"/>
      <c r="BJ248" s="5"/>
      <c r="BK248" s="5"/>
    </row>
    <row r="249" spans="1:63" ht="14.25">
      <c r="A249" s="39"/>
      <c r="B249" s="40"/>
      <c r="C249" s="40"/>
      <c r="D249" s="39"/>
      <c r="E249" s="41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1"/>
      <c r="Q249" s="5"/>
      <c r="R249" s="5"/>
      <c r="S249" s="5"/>
      <c r="U249" s="5"/>
      <c r="V249" s="5"/>
      <c r="W249" s="5"/>
      <c r="X249" s="5"/>
      <c r="Z249" s="9">
        <v>0</v>
      </c>
      <c r="AA249" s="9">
        <v>0</v>
      </c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X249" s="2">
        <v>0</v>
      </c>
      <c r="AY249" s="2">
        <v>0</v>
      </c>
      <c r="BD249" s="5"/>
      <c r="BE249" s="5"/>
      <c r="BF249" s="5"/>
      <c r="BG249" s="5"/>
      <c r="BH249" s="5"/>
      <c r="BI249" s="5"/>
      <c r="BJ249" s="5"/>
      <c r="BK249" s="5"/>
    </row>
    <row r="250" spans="1:63" ht="14.25">
      <c r="A250" s="39"/>
      <c r="B250" s="40"/>
      <c r="C250" s="40"/>
      <c r="D250" s="39"/>
      <c r="E250" s="41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1"/>
      <c r="Q250" s="5"/>
      <c r="R250" s="5"/>
      <c r="S250" s="5"/>
      <c r="U250" s="5"/>
      <c r="V250" s="5"/>
      <c r="W250" s="5"/>
      <c r="X250" s="5"/>
      <c r="Z250" s="9">
        <v>0</v>
      </c>
      <c r="AA250" s="9">
        <v>0</v>
      </c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X250" s="2">
        <v>0</v>
      </c>
      <c r="AY250" s="2">
        <v>0</v>
      </c>
      <c r="BD250" s="5"/>
      <c r="BE250" s="5"/>
      <c r="BF250" s="5"/>
      <c r="BG250" s="5"/>
      <c r="BH250" s="5"/>
      <c r="BI250" s="5"/>
      <c r="BJ250" s="5"/>
      <c r="BK250" s="5"/>
    </row>
    <row r="251" spans="1:63" ht="14.25">
      <c r="A251" s="39"/>
      <c r="B251" s="40"/>
      <c r="C251" s="40"/>
      <c r="D251" s="39"/>
      <c r="E251" s="41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1"/>
      <c r="Q251" s="5"/>
      <c r="R251" s="5"/>
      <c r="S251" s="5"/>
      <c r="U251" s="5"/>
      <c r="V251" s="5"/>
      <c r="W251" s="5"/>
      <c r="X251" s="5"/>
      <c r="Z251" s="9">
        <v>0</v>
      </c>
      <c r="AA251" s="9">
        <v>0</v>
      </c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X251" s="2">
        <v>0</v>
      </c>
      <c r="AY251" s="2">
        <v>0</v>
      </c>
      <c r="BD251" s="5"/>
      <c r="BE251" s="5"/>
      <c r="BF251" s="5"/>
      <c r="BG251" s="5"/>
      <c r="BH251" s="5"/>
      <c r="BI251" s="5"/>
      <c r="BJ251" s="5"/>
      <c r="BK251" s="5"/>
    </row>
    <row r="252" ht="14.25">
      <c r="A252" s="39"/>
    </row>
    <row r="253" ht="14.25">
      <c r="A253" s="39"/>
    </row>
    <row r="254" ht="14.25">
      <c r="A254" s="39"/>
    </row>
    <row r="255" ht="14.25">
      <c r="A255" s="39"/>
    </row>
    <row r="256" ht="14.25">
      <c r="A256" s="39"/>
    </row>
    <row r="257" ht="14.25">
      <c r="A257" s="39"/>
    </row>
    <row r="258" ht="14.25">
      <c r="A258" s="39"/>
    </row>
    <row r="259" ht="14.25">
      <c r="A259" s="39"/>
    </row>
    <row r="260" ht="14.25">
      <c r="A260" s="39"/>
    </row>
  </sheetData>
  <printOptions horizontalCentered="1"/>
  <pageMargins left="0.5905511811023623" right="0.5905511811023623" top="0.3937007874015748" bottom="0.1968503937007874" header="0" footer="0"/>
  <pageSetup orientation="landscape" paperSize="9" r:id="rId1"/>
  <rowBreaks count="3" manualBreakCount="3">
    <brk id="73" max="18" man="1"/>
    <brk id="116" max="18" man="1"/>
    <brk id="1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2:AP30"/>
  <sheetViews>
    <sheetView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5.28125" style="2" bestFit="1" customWidth="1"/>
    <col min="2" max="2" width="21.7109375" style="2" customWidth="1"/>
    <col min="3" max="3" width="16.8515625" style="2" bestFit="1" customWidth="1"/>
    <col min="4" max="4" width="6.57421875" style="2" bestFit="1" customWidth="1"/>
    <col min="5" max="5" width="8.28125" style="21" customWidth="1"/>
    <col min="6" max="6" width="5.57421875" style="21" bestFit="1" customWidth="1"/>
    <col min="7" max="7" width="6.8515625" style="21" bestFit="1" customWidth="1"/>
    <col min="8" max="8" width="6.57421875" style="21" bestFit="1" customWidth="1"/>
    <col min="9" max="15" width="5.28125" style="8" customWidth="1"/>
    <col min="16" max="19" width="5.28125" style="16" customWidth="1"/>
    <col min="20" max="25" width="5.28125" style="2" customWidth="1"/>
    <col min="26" max="42" width="9.140625" style="2" customWidth="1"/>
  </cols>
  <sheetData>
    <row r="2" spans="2:15" ht="15">
      <c r="B2" s="48" t="s">
        <v>104</v>
      </c>
      <c r="E2" s="24"/>
      <c r="F2" s="25"/>
      <c r="G2" s="25"/>
      <c r="H2" s="25"/>
      <c r="I2" s="1"/>
      <c r="J2" s="1"/>
      <c r="K2" s="1"/>
      <c r="L2" s="1"/>
      <c r="M2" s="12"/>
      <c r="N2" s="12"/>
      <c r="O2" s="43"/>
    </row>
    <row r="3" spans="2:15" ht="14.25">
      <c r="B3" s="1" t="s">
        <v>143</v>
      </c>
      <c r="C3" s="59" t="s">
        <v>188</v>
      </c>
      <c r="E3" s="24" t="s">
        <v>5</v>
      </c>
      <c r="F3" s="25"/>
      <c r="G3" s="25"/>
      <c r="H3" s="25"/>
      <c r="I3" s="4"/>
      <c r="J3" s="1"/>
      <c r="K3" s="1"/>
      <c r="L3" s="1"/>
      <c r="M3" s="1"/>
      <c r="N3" s="43"/>
      <c r="O3" s="12"/>
    </row>
    <row r="4" spans="2:19" ht="14.25">
      <c r="B4" s="44">
        <v>38829</v>
      </c>
      <c r="C4" s="59"/>
      <c r="E4" s="31" t="s">
        <v>21</v>
      </c>
      <c r="F4" s="37" t="s">
        <v>14</v>
      </c>
      <c r="G4" s="37" t="s">
        <v>16</v>
      </c>
      <c r="H4" s="37" t="s">
        <v>17</v>
      </c>
      <c r="I4" s="13"/>
      <c r="J4" s="45" t="s">
        <v>7</v>
      </c>
      <c r="K4" s="14"/>
      <c r="L4" s="14"/>
      <c r="M4" s="10"/>
      <c r="N4" s="46"/>
      <c r="O4" s="12"/>
      <c r="P4" s="17"/>
      <c r="Q4" s="17"/>
      <c r="R4" s="17"/>
      <c r="S4" s="17"/>
    </row>
    <row r="5" spans="1:24" ht="14.25">
      <c r="A5" s="3" t="s">
        <v>1</v>
      </c>
      <c r="B5" s="3" t="s">
        <v>2</v>
      </c>
      <c r="C5" s="3" t="s">
        <v>3</v>
      </c>
      <c r="D5" s="3" t="s">
        <v>4</v>
      </c>
      <c r="E5" s="31" t="s">
        <v>22</v>
      </c>
      <c r="F5" s="37" t="s">
        <v>15</v>
      </c>
      <c r="G5" s="37" t="s">
        <v>8</v>
      </c>
      <c r="H5" s="37" t="s">
        <v>8</v>
      </c>
      <c r="I5" s="51" t="s">
        <v>86</v>
      </c>
      <c r="J5" s="19"/>
      <c r="K5" s="51" t="s">
        <v>110</v>
      </c>
      <c r="L5" s="19"/>
      <c r="M5" s="51" t="s">
        <v>111</v>
      </c>
      <c r="N5" s="19"/>
      <c r="O5" s="51" t="s">
        <v>112</v>
      </c>
      <c r="P5" s="20"/>
      <c r="Q5" s="50" t="s">
        <v>113</v>
      </c>
      <c r="R5" s="20"/>
      <c r="S5" s="50" t="s">
        <v>114</v>
      </c>
      <c r="T5" s="47"/>
      <c r="U5" s="49" t="s">
        <v>115</v>
      </c>
      <c r="V5" s="47"/>
      <c r="W5" s="49" t="s">
        <v>26</v>
      </c>
      <c r="X5" s="47"/>
    </row>
    <row r="6" spans="1:42" s="15" customFormat="1" ht="15">
      <c r="A6" s="6">
        <v>1</v>
      </c>
      <c r="B6" s="6" t="s">
        <v>175</v>
      </c>
      <c r="C6" s="6" t="s">
        <v>87</v>
      </c>
      <c r="D6" s="6" t="s">
        <v>106</v>
      </c>
      <c r="E6" s="53">
        <f aca="true" t="shared" si="0" ref="E6:E25">SUM(AVERAGE(I6:X6))</f>
        <v>117</v>
      </c>
      <c r="F6" s="42">
        <f aca="true" t="shared" si="1" ref="F6:F25">COUNT(I6:X6)</f>
        <v>2</v>
      </c>
      <c r="G6" s="42">
        <f aca="true" t="shared" si="2" ref="G6:G25">MAX(I6:X6)</f>
        <v>135</v>
      </c>
      <c r="H6" s="42">
        <f aca="true" t="shared" si="3" ref="H6:H25">MIN(I6:X6)</f>
        <v>99</v>
      </c>
      <c r="I6" s="6"/>
      <c r="J6" s="6"/>
      <c r="K6" s="6"/>
      <c r="L6" s="6"/>
      <c r="M6" s="6"/>
      <c r="N6" s="6"/>
      <c r="O6" s="6">
        <v>99</v>
      </c>
      <c r="P6" s="18">
        <v>135</v>
      </c>
      <c r="Q6" s="18"/>
      <c r="R6" s="18"/>
      <c r="S6" s="18"/>
      <c r="T6" s="6"/>
      <c r="U6" s="6"/>
      <c r="V6" s="6"/>
      <c r="W6" s="6"/>
      <c r="X6" s="6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15" customFormat="1" ht="15">
      <c r="A7" s="6">
        <v>2</v>
      </c>
      <c r="B7" s="6" t="s">
        <v>152</v>
      </c>
      <c r="C7" s="6" t="s">
        <v>117</v>
      </c>
      <c r="D7" s="6" t="s">
        <v>106</v>
      </c>
      <c r="E7" s="53">
        <f t="shared" si="0"/>
        <v>109.5</v>
      </c>
      <c r="F7" s="42">
        <f t="shared" si="1"/>
        <v>4</v>
      </c>
      <c r="G7" s="42">
        <f t="shared" si="2"/>
        <v>130</v>
      </c>
      <c r="H7" s="42">
        <f t="shared" si="3"/>
        <v>90</v>
      </c>
      <c r="I7" s="6"/>
      <c r="J7" s="6"/>
      <c r="K7" s="6"/>
      <c r="L7" s="6"/>
      <c r="M7" s="6">
        <v>130</v>
      </c>
      <c r="N7" s="6">
        <v>102</v>
      </c>
      <c r="O7" s="6">
        <v>90</v>
      </c>
      <c r="P7" s="18">
        <v>116</v>
      </c>
      <c r="Q7" s="18"/>
      <c r="R7" s="18"/>
      <c r="S7" s="18"/>
      <c r="T7" s="6"/>
      <c r="U7" s="6"/>
      <c r="V7" s="6"/>
      <c r="W7" s="6"/>
      <c r="X7" s="6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15" customFormat="1" ht="15">
      <c r="A8" s="6">
        <v>3</v>
      </c>
      <c r="B8" s="6" t="s">
        <v>168</v>
      </c>
      <c r="C8" s="6" t="s">
        <v>176</v>
      </c>
      <c r="D8" s="6" t="s">
        <v>106</v>
      </c>
      <c r="E8" s="53">
        <f t="shared" si="0"/>
        <v>100</v>
      </c>
      <c r="F8" s="42">
        <f t="shared" si="1"/>
        <v>2</v>
      </c>
      <c r="G8" s="42">
        <f t="shared" si="2"/>
        <v>106</v>
      </c>
      <c r="H8" s="42">
        <f t="shared" si="3"/>
        <v>94</v>
      </c>
      <c r="I8" s="6"/>
      <c r="J8" s="6"/>
      <c r="K8" s="6"/>
      <c r="L8" s="6"/>
      <c r="M8" s="6"/>
      <c r="N8" s="6"/>
      <c r="O8" s="6">
        <v>94</v>
      </c>
      <c r="P8" s="18">
        <v>106</v>
      </c>
      <c r="Q8" s="18"/>
      <c r="R8" s="18"/>
      <c r="S8" s="18"/>
      <c r="T8" s="6"/>
      <c r="U8" s="6"/>
      <c r="V8" s="6"/>
      <c r="W8" s="6"/>
      <c r="X8" s="6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15" customFormat="1" ht="15">
      <c r="A9" s="6">
        <v>4</v>
      </c>
      <c r="B9" s="6" t="s">
        <v>107</v>
      </c>
      <c r="C9" s="6" t="s">
        <v>86</v>
      </c>
      <c r="D9" s="6" t="s">
        <v>106</v>
      </c>
      <c r="E9" s="53">
        <f t="shared" si="0"/>
        <v>96.1875</v>
      </c>
      <c r="F9" s="42">
        <f t="shared" si="1"/>
        <v>16</v>
      </c>
      <c r="G9" s="42">
        <f t="shared" si="2"/>
        <v>151</v>
      </c>
      <c r="H9" s="42">
        <f t="shared" si="3"/>
        <v>48</v>
      </c>
      <c r="I9" s="6">
        <v>80</v>
      </c>
      <c r="J9" s="6">
        <v>87</v>
      </c>
      <c r="K9" s="6">
        <v>132</v>
      </c>
      <c r="L9" s="6">
        <v>123</v>
      </c>
      <c r="M9" s="6">
        <v>151</v>
      </c>
      <c r="N9" s="6">
        <v>116</v>
      </c>
      <c r="O9" s="6">
        <v>86</v>
      </c>
      <c r="P9" s="18">
        <v>70</v>
      </c>
      <c r="Q9" s="18">
        <v>59</v>
      </c>
      <c r="R9" s="18">
        <v>84</v>
      </c>
      <c r="S9" s="18">
        <v>150</v>
      </c>
      <c r="T9" s="6">
        <v>84</v>
      </c>
      <c r="U9" s="6">
        <v>79</v>
      </c>
      <c r="V9" s="6">
        <v>48</v>
      </c>
      <c r="W9" s="6">
        <v>80</v>
      </c>
      <c r="X9" s="6">
        <v>110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15" customFormat="1" ht="15">
      <c r="A10" s="6">
        <v>5</v>
      </c>
      <c r="B10" s="6" t="s">
        <v>148</v>
      </c>
      <c r="C10" s="6" t="s">
        <v>89</v>
      </c>
      <c r="D10" s="6" t="s">
        <v>106</v>
      </c>
      <c r="E10" s="53">
        <f t="shared" si="0"/>
        <v>96</v>
      </c>
      <c r="F10" s="42">
        <f t="shared" si="1"/>
        <v>2</v>
      </c>
      <c r="G10" s="42">
        <f t="shared" si="2"/>
        <v>101</v>
      </c>
      <c r="H10" s="42">
        <f t="shared" si="3"/>
        <v>91</v>
      </c>
      <c r="I10" s="6"/>
      <c r="J10" s="6"/>
      <c r="K10" s="6">
        <v>91</v>
      </c>
      <c r="L10" s="6">
        <v>101</v>
      </c>
      <c r="M10" s="6"/>
      <c r="N10" s="6"/>
      <c r="O10" s="6"/>
      <c r="P10" s="18"/>
      <c r="Q10" s="18"/>
      <c r="R10" s="18"/>
      <c r="S10" s="18"/>
      <c r="T10" s="6"/>
      <c r="U10" s="6"/>
      <c r="V10" s="6"/>
      <c r="W10" s="6"/>
      <c r="X10" s="6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15" customFormat="1" ht="15">
      <c r="A11" s="6">
        <v>6</v>
      </c>
      <c r="B11" s="6" t="s">
        <v>137</v>
      </c>
      <c r="C11" s="6" t="s">
        <v>26</v>
      </c>
      <c r="D11" s="6" t="s">
        <v>106</v>
      </c>
      <c r="E11" s="53">
        <f t="shared" si="0"/>
        <v>81.375</v>
      </c>
      <c r="F11" s="42">
        <f t="shared" si="1"/>
        <v>8</v>
      </c>
      <c r="G11" s="42">
        <f t="shared" si="2"/>
        <v>112</v>
      </c>
      <c r="H11" s="42">
        <f t="shared" si="3"/>
        <v>43</v>
      </c>
      <c r="I11" s="6">
        <v>43</v>
      </c>
      <c r="J11" s="6">
        <v>97</v>
      </c>
      <c r="K11" s="6">
        <v>78</v>
      </c>
      <c r="L11" s="6">
        <v>88</v>
      </c>
      <c r="M11" s="6">
        <v>80</v>
      </c>
      <c r="N11" s="6">
        <v>63</v>
      </c>
      <c r="O11" s="6">
        <v>90</v>
      </c>
      <c r="P11" s="18">
        <v>112</v>
      </c>
      <c r="Q11" s="18"/>
      <c r="R11" s="18"/>
      <c r="S11" s="18"/>
      <c r="T11" s="6"/>
      <c r="U11" s="6"/>
      <c r="V11" s="6"/>
      <c r="W11" s="6"/>
      <c r="X11" s="6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15" customFormat="1" ht="15">
      <c r="A12" s="6">
        <v>7</v>
      </c>
      <c r="B12" s="6" t="s">
        <v>147</v>
      </c>
      <c r="C12" s="6" t="s">
        <v>42</v>
      </c>
      <c r="D12" s="6" t="s">
        <v>106</v>
      </c>
      <c r="E12" s="53">
        <f t="shared" si="0"/>
        <v>62.9</v>
      </c>
      <c r="F12" s="42">
        <f t="shared" si="1"/>
        <v>10</v>
      </c>
      <c r="G12" s="42">
        <f t="shared" si="2"/>
        <v>120</v>
      </c>
      <c r="H12" s="42">
        <f t="shared" si="3"/>
        <v>33</v>
      </c>
      <c r="I12" s="6"/>
      <c r="J12" s="6"/>
      <c r="K12" s="6">
        <v>120</v>
      </c>
      <c r="L12" s="6">
        <v>55</v>
      </c>
      <c r="M12" s="6"/>
      <c r="N12" s="6"/>
      <c r="O12" s="6"/>
      <c r="P12" s="18"/>
      <c r="Q12" s="18">
        <v>87</v>
      </c>
      <c r="R12" s="18">
        <v>76</v>
      </c>
      <c r="S12" s="18">
        <v>44</v>
      </c>
      <c r="T12" s="6">
        <v>57</v>
      </c>
      <c r="U12" s="6">
        <v>33</v>
      </c>
      <c r="V12" s="6">
        <v>47</v>
      </c>
      <c r="W12" s="6">
        <v>53</v>
      </c>
      <c r="X12" s="6">
        <v>57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15" customFormat="1" ht="15">
      <c r="A13" s="6">
        <v>8</v>
      </c>
      <c r="B13" s="6" t="s">
        <v>108</v>
      </c>
      <c r="C13" s="6" t="s">
        <v>117</v>
      </c>
      <c r="D13" s="6" t="s">
        <v>105</v>
      </c>
      <c r="E13" s="53">
        <f t="shared" si="0"/>
        <v>61.416666666666664</v>
      </c>
      <c r="F13" s="42">
        <f t="shared" si="1"/>
        <v>12</v>
      </c>
      <c r="G13" s="42">
        <f t="shared" si="2"/>
        <v>128</v>
      </c>
      <c r="H13" s="42">
        <f t="shared" si="3"/>
        <v>30</v>
      </c>
      <c r="I13" s="6">
        <v>43</v>
      </c>
      <c r="J13" s="6">
        <v>43</v>
      </c>
      <c r="K13" s="6">
        <v>33</v>
      </c>
      <c r="L13" s="6">
        <v>128</v>
      </c>
      <c r="M13" s="6">
        <v>51</v>
      </c>
      <c r="N13" s="6">
        <v>50</v>
      </c>
      <c r="O13" s="6">
        <v>92</v>
      </c>
      <c r="P13" s="18">
        <v>78</v>
      </c>
      <c r="Q13" s="18">
        <v>41</v>
      </c>
      <c r="R13" s="18">
        <v>77</v>
      </c>
      <c r="S13" s="18">
        <v>71</v>
      </c>
      <c r="T13" s="6">
        <v>30</v>
      </c>
      <c r="U13" s="6"/>
      <c r="V13" s="6"/>
      <c r="W13" s="6"/>
      <c r="X13" s="6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75" customFormat="1" ht="15">
      <c r="A14" s="6">
        <v>9</v>
      </c>
      <c r="B14" s="72" t="s">
        <v>187</v>
      </c>
      <c r="C14" s="72" t="s">
        <v>86</v>
      </c>
      <c r="D14" s="72" t="s">
        <v>105</v>
      </c>
      <c r="E14" s="53">
        <f t="shared" si="0"/>
        <v>60.666666666666664</v>
      </c>
      <c r="F14" s="42">
        <f t="shared" si="1"/>
        <v>6</v>
      </c>
      <c r="G14" s="42">
        <f t="shared" si="2"/>
        <v>83</v>
      </c>
      <c r="H14" s="42">
        <f t="shared" si="3"/>
        <v>29</v>
      </c>
      <c r="I14" s="72"/>
      <c r="J14" s="72"/>
      <c r="K14" s="72"/>
      <c r="L14" s="72"/>
      <c r="M14" s="72"/>
      <c r="N14" s="72"/>
      <c r="O14" s="72"/>
      <c r="P14" s="73"/>
      <c r="Q14" s="73"/>
      <c r="R14" s="73"/>
      <c r="S14" s="73">
        <v>83</v>
      </c>
      <c r="T14" s="72">
        <v>77</v>
      </c>
      <c r="U14" s="72">
        <v>29</v>
      </c>
      <c r="V14" s="72">
        <v>52</v>
      </c>
      <c r="W14" s="72">
        <v>61</v>
      </c>
      <c r="X14" s="72">
        <v>62</v>
      </c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</row>
    <row r="15" spans="1:42" s="15" customFormat="1" ht="15">
      <c r="A15" s="6">
        <v>10</v>
      </c>
      <c r="B15" s="6" t="s">
        <v>140</v>
      </c>
      <c r="C15" s="6" t="s">
        <v>26</v>
      </c>
      <c r="D15" s="6" t="s">
        <v>106</v>
      </c>
      <c r="E15" s="53">
        <f t="shared" si="0"/>
        <v>59.25</v>
      </c>
      <c r="F15" s="42">
        <f t="shared" si="1"/>
        <v>4</v>
      </c>
      <c r="G15" s="42">
        <f t="shared" si="2"/>
        <v>95</v>
      </c>
      <c r="H15" s="42">
        <f t="shared" si="3"/>
        <v>31</v>
      </c>
      <c r="I15" s="6">
        <v>31</v>
      </c>
      <c r="J15" s="6">
        <v>56</v>
      </c>
      <c r="K15" s="6"/>
      <c r="L15" s="6"/>
      <c r="M15" s="6"/>
      <c r="N15" s="6"/>
      <c r="O15" s="6"/>
      <c r="P15" s="18"/>
      <c r="Q15" s="18">
        <v>55</v>
      </c>
      <c r="R15" s="18">
        <v>95</v>
      </c>
      <c r="S15" s="18"/>
      <c r="T15" s="6"/>
      <c r="U15" s="6"/>
      <c r="V15" s="6"/>
      <c r="W15" s="6"/>
      <c r="X15" s="6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s="15" customFormat="1" ht="15">
      <c r="A16" s="6">
        <v>11</v>
      </c>
      <c r="B16" s="6" t="s">
        <v>142</v>
      </c>
      <c r="C16" s="6" t="s">
        <v>26</v>
      </c>
      <c r="D16" s="6" t="s">
        <v>106</v>
      </c>
      <c r="E16" s="53">
        <f t="shared" si="0"/>
        <v>56.166666666666664</v>
      </c>
      <c r="F16" s="42">
        <f t="shared" si="1"/>
        <v>6</v>
      </c>
      <c r="G16" s="42">
        <f t="shared" si="2"/>
        <v>90</v>
      </c>
      <c r="H16" s="42">
        <f t="shared" si="3"/>
        <v>20</v>
      </c>
      <c r="I16" s="6">
        <v>53</v>
      </c>
      <c r="J16" s="6">
        <v>20</v>
      </c>
      <c r="K16" s="6"/>
      <c r="L16" s="6"/>
      <c r="M16" s="6"/>
      <c r="N16" s="6"/>
      <c r="O16" s="6"/>
      <c r="P16" s="18"/>
      <c r="Q16" s="18">
        <v>82</v>
      </c>
      <c r="R16" s="18">
        <v>59</v>
      </c>
      <c r="S16" s="18"/>
      <c r="T16" s="6"/>
      <c r="U16" s="6"/>
      <c r="V16" s="6"/>
      <c r="W16" s="6">
        <v>33</v>
      </c>
      <c r="X16" s="6">
        <v>90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s="15" customFormat="1" ht="15">
      <c r="A17" s="6">
        <v>12</v>
      </c>
      <c r="B17" s="6" t="s">
        <v>144</v>
      </c>
      <c r="C17" s="6" t="s">
        <v>26</v>
      </c>
      <c r="D17" s="6" t="s">
        <v>106</v>
      </c>
      <c r="E17" s="53">
        <f t="shared" si="0"/>
        <v>52</v>
      </c>
      <c r="F17" s="42">
        <f t="shared" si="1"/>
        <v>2</v>
      </c>
      <c r="G17" s="42">
        <f t="shared" si="2"/>
        <v>57</v>
      </c>
      <c r="H17" s="42">
        <f t="shared" si="3"/>
        <v>47</v>
      </c>
      <c r="I17" s="6">
        <v>47</v>
      </c>
      <c r="J17" s="6">
        <v>57</v>
      </c>
      <c r="K17" s="6"/>
      <c r="L17" s="6"/>
      <c r="M17" s="6"/>
      <c r="N17" s="6"/>
      <c r="O17" s="6"/>
      <c r="P17" s="18"/>
      <c r="Q17" s="18"/>
      <c r="R17" s="18"/>
      <c r="S17" s="18"/>
      <c r="T17" s="6"/>
      <c r="U17" s="6"/>
      <c r="V17" s="6"/>
      <c r="W17" s="6"/>
      <c r="X17" s="6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s="15" customFormat="1" ht="15">
      <c r="A18" s="6">
        <v>13</v>
      </c>
      <c r="B18" s="6" t="s">
        <v>153</v>
      </c>
      <c r="C18" s="6" t="s">
        <v>117</v>
      </c>
      <c r="D18" s="6" t="s">
        <v>105</v>
      </c>
      <c r="E18" s="53">
        <f t="shared" si="0"/>
        <v>48.25</v>
      </c>
      <c r="F18" s="42">
        <f t="shared" si="1"/>
        <v>4</v>
      </c>
      <c r="G18" s="42">
        <f t="shared" si="2"/>
        <v>118</v>
      </c>
      <c r="H18" s="42">
        <f t="shared" si="3"/>
        <v>17</v>
      </c>
      <c r="I18" s="6"/>
      <c r="J18" s="6"/>
      <c r="K18" s="6"/>
      <c r="L18" s="6"/>
      <c r="M18" s="6">
        <v>24</v>
      </c>
      <c r="N18" s="6">
        <v>17</v>
      </c>
      <c r="O18" s="6">
        <v>118</v>
      </c>
      <c r="P18" s="18">
        <v>34</v>
      </c>
      <c r="Q18" s="18"/>
      <c r="R18" s="18"/>
      <c r="S18" s="18"/>
      <c r="T18" s="6"/>
      <c r="U18" s="6"/>
      <c r="V18" s="6"/>
      <c r="W18" s="6"/>
      <c r="X18" s="6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15" customFormat="1" ht="15">
      <c r="A19" s="6">
        <v>14</v>
      </c>
      <c r="B19" s="6" t="s">
        <v>116</v>
      </c>
      <c r="C19" s="6" t="s">
        <v>29</v>
      </c>
      <c r="D19" s="6" t="s">
        <v>106</v>
      </c>
      <c r="E19" s="53">
        <f t="shared" si="0"/>
        <v>44.75</v>
      </c>
      <c r="F19" s="42">
        <f t="shared" si="1"/>
        <v>4</v>
      </c>
      <c r="G19" s="42">
        <f t="shared" si="2"/>
        <v>66</v>
      </c>
      <c r="H19" s="42">
        <f t="shared" si="3"/>
        <v>20</v>
      </c>
      <c r="I19" s="6">
        <v>66</v>
      </c>
      <c r="J19" s="6">
        <v>20</v>
      </c>
      <c r="K19" s="6"/>
      <c r="L19" s="6"/>
      <c r="M19" s="6">
        <v>35</v>
      </c>
      <c r="N19" s="6">
        <v>58</v>
      </c>
      <c r="O19" s="6"/>
      <c r="P19" s="18"/>
      <c r="Q19" s="18"/>
      <c r="R19" s="18"/>
      <c r="S19" s="18"/>
      <c r="T19" s="6"/>
      <c r="U19" s="6"/>
      <c r="V19" s="6"/>
      <c r="W19" s="6"/>
      <c r="X19" s="6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s="15" customFormat="1" ht="15">
      <c r="A20" s="6">
        <v>15</v>
      </c>
      <c r="B20" s="6" t="s">
        <v>136</v>
      </c>
      <c r="C20" s="6" t="s">
        <v>26</v>
      </c>
      <c r="D20" s="6" t="s">
        <v>105</v>
      </c>
      <c r="E20" s="53">
        <f t="shared" si="0"/>
        <v>38.125</v>
      </c>
      <c r="F20" s="42">
        <f t="shared" si="1"/>
        <v>8</v>
      </c>
      <c r="G20" s="42">
        <f t="shared" si="2"/>
        <v>68</v>
      </c>
      <c r="H20" s="42">
        <f t="shared" si="3"/>
        <v>16</v>
      </c>
      <c r="I20" s="6">
        <v>33</v>
      </c>
      <c r="J20" s="6">
        <v>16</v>
      </c>
      <c r="K20" s="6">
        <v>23</v>
      </c>
      <c r="L20" s="6">
        <v>44</v>
      </c>
      <c r="M20" s="6">
        <v>68</v>
      </c>
      <c r="N20" s="6">
        <v>36</v>
      </c>
      <c r="O20" s="6">
        <v>25</v>
      </c>
      <c r="P20" s="18">
        <v>60</v>
      </c>
      <c r="Q20" s="18"/>
      <c r="R20" s="18"/>
      <c r="S20" s="18"/>
      <c r="T20" s="6"/>
      <c r="U20" s="6"/>
      <c r="V20" s="6"/>
      <c r="W20" s="6"/>
      <c r="X20" s="6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s="15" customFormat="1" ht="15">
      <c r="A21" s="6">
        <v>16</v>
      </c>
      <c r="B21" s="6" t="s">
        <v>177</v>
      </c>
      <c r="C21" s="6" t="s">
        <v>29</v>
      </c>
      <c r="D21" s="6" t="s">
        <v>106</v>
      </c>
      <c r="E21" s="53">
        <f t="shared" si="0"/>
        <v>33.5</v>
      </c>
      <c r="F21" s="42">
        <f t="shared" si="1"/>
        <v>2</v>
      </c>
      <c r="G21" s="42">
        <f t="shared" si="2"/>
        <v>40</v>
      </c>
      <c r="H21" s="42">
        <f t="shared" si="3"/>
        <v>27</v>
      </c>
      <c r="I21" s="6"/>
      <c r="J21" s="6"/>
      <c r="K21" s="6"/>
      <c r="L21" s="6"/>
      <c r="M21" s="6"/>
      <c r="N21" s="6"/>
      <c r="O21" s="6">
        <v>27</v>
      </c>
      <c r="P21" s="18">
        <v>40</v>
      </c>
      <c r="Q21" s="18"/>
      <c r="R21" s="18"/>
      <c r="S21" s="18"/>
      <c r="T21" s="6"/>
      <c r="U21" s="6"/>
      <c r="V21" s="6"/>
      <c r="W21" s="6"/>
      <c r="X21" s="6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75" customFormat="1" ht="15">
      <c r="A22" s="6">
        <v>17</v>
      </c>
      <c r="B22" s="72" t="s">
        <v>184</v>
      </c>
      <c r="C22" s="72" t="s">
        <v>185</v>
      </c>
      <c r="D22" s="72" t="s">
        <v>105</v>
      </c>
      <c r="E22" s="79">
        <f t="shared" si="0"/>
        <v>32.5</v>
      </c>
      <c r="F22" s="80">
        <f t="shared" si="1"/>
        <v>2</v>
      </c>
      <c r="G22" s="80">
        <f t="shared" si="2"/>
        <v>49</v>
      </c>
      <c r="H22" s="80">
        <f t="shared" si="3"/>
        <v>16</v>
      </c>
      <c r="I22" s="72"/>
      <c r="J22" s="72"/>
      <c r="K22" s="72"/>
      <c r="L22" s="72"/>
      <c r="M22" s="72"/>
      <c r="N22" s="72"/>
      <c r="O22" s="72"/>
      <c r="P22" s="73"/>
      <c r="Q22" s="73">
        <v>16</v>
      </c>
      <c r="R22" s="73">
        <v>49</v>
      </c>
      <c r="S22" s="73"/>
      <c r="T22" s="72"/>
      <c r="U22" s="72"/>
      <c r="V22" s="72"/>
      <c r="W22" s="72"/>
      <c r="X22" s="72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</row>
    <row r="23" spans="1:42" s="75" customFormat="1" ht="15">
      <c r="A23" s="6">
        <v>18</v>
      </c>
      <c r="B23" s="72" t="s">
        <v>178</v>
      </c>
      <c r="C23" s="72" t="s">
        <v>42</v>
      </c>
      <c r="D23" s="72" t="s">
        <v>105</v>
      </c>
      <c r="E23" s="53">
        <f t="shared" si="0"/>
        <v>21.25</v>
      </c>
      <c r="F23" s="42">
        <f t="shared" si="1"/>
        <v>8</v>
      </c>
      <c r="G23" s="42">
        <f t="shared" si="2"/>
        <v>38</v>
      </c>
      <c r="H23" s="42">
        <f t="shared" si="3"/>
        <v>3</v>
      </c>
      <c r="I23" s="72"/>
      <c r="J23" s="72"/>
      <c r="K23" s="72"/>
      <c r="L23" s="72"/>
      <c r="M23" s="72"/>
      <c r="N23" s="72"/>
      <c r="O23" s="72">
        <v>38</v>
      </c>
      <c r="P23" s="73">
        <v>13</v>
      </c>
      <c r="Q23" s="73"/>
      <c r="R23" s="73"/>
      <c r="S23" s="73">
        <v>34</v>
      </c>
      <c r="T23" s="72">
        <v>30</v>
      </c>
      <c r="U23" s="72">
        <v>13</v>
      </c>
      <c r="V23" s="72">
        <v>3</v>
      </c>
      <c r="W23" s="72">
        <v>16</v>
      </c>
      <c r="X23" s="72">
        <v>23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</row>
    <row r="24" spans="1:42" s="75" customFormat="1" ht="15">
      <c r="A24" s="6">
        <v>19</v>
      </c>
      <c r="B24" s="72" t="s">
        <v>179</v>
      </c>
      <c r="C24" s="72" t="s">
        <v>117</v>
      </c>
      <c r="D24" s="72" t="s">
        <v>105</v>
      </c>
      <c r="E24" s="53">
        <f t="shared" si="0"/>
        <v>15</v>
      </c>
      <c r="F24" s="42">
        <f t="shared" si="1"/>
        <v>2</v>
      </c>
      <c r="G24" s="42">
        <f t="shared" si="2"/>
        <v>17</v>
      </c>
      <c r="H24" s="42">
        <f t="shared" si="3"/>
        <v>13</v>
      </c>
      <c r="I24" s="72"/>
      <c r="J24" s="72"/>
      <c r="K24" s="72"/>
      <c r="L24" s="72"/>
      <c r="M24" s="72"/>
      <c r="N24" s="72"/>
      <c r="O24" s="72">
        <v>13</v>
      </c>
      <c r="P24" s="73">
        <v>17</v>
      </c>
      <c r="Q24" s="73"/>
      <c r="R24" s="73"/>
      <c r="S24" s="73"/>
      <c r="T24" s="72"/>
      <c r="U24" s="72"/>
      <c r="V24" s="72"/>
      <c r="W24" s="72"/>
      <c r="X24" s="72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</row>
    <row r="25" spans="1:42" s="15" customFormat="1" ht="15">
      <c r="A25" s="6">
        <v>20</v>
      </c>
      <c r="B25" s="6" t="s">
        <v>154</v>
      </c>
      <c r="C25" s="6" t="s">
        <v>155</v>
      </c>
      <c r="D25" s="6" t="s">
        <v>105</v>
      </c>
      <c r="E25" s="53">
        <f t="shared" si="0"/>
        <v>7</v>
      </c>
      <c r="F25" s="42">
        <f t="shared" si="1"/>
        <v>2</v>
      </c>
      <c r="G25" s="42">
        <f t="shared" si="2"/>
        <v>14</v>
      </c>
      <c r="H25" s="42">
        <f t="shared" si="3"/>
        <v>0</v>
      </c>
      <c r="I25" s="6"/>
      <c r="J25" s="6"/>
      <c r="K25" s="6"/>
      <c r="L25" s="6"/>
      <c r="M25" s="6">
        <v>14</v>
      </c>
      <c r="N25" s="6">
        <v>0</v>
      </c>
      <c r="O25" s="6"/>
      <c r="P25" s="18"/>
      <c r="Q25" s="18"/>
      <c r="R25" s="18"/>
      <c r="S25" s="18"/>
      <c r="T25" s="6"/>
      <c r="U25" s="6"/>
      <c r="V25" s="6"/>
      <c r="W25" s="6"/>
      <c r="X25" s="6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24" ht="14.25">
      <c r="A26" s="5"/>
      <c r="B26" s="5"/>
      <c r="C26" s="5"/>
      <c r="D26" s="5"/>
      <c r="E26" s="41"/>
      <c r="F26" s="42"/>
      <c r="G26" s="42"/>
      <c r="H26" s="42"/>
      <c r="I26" s="6"/>
      <c r="J26" s="6"/>
      <c r="K26" s="6"/>
      <c r="L26" s="6"/>
      <c r="M26" s="6"/>
      <c r="N26" s="6"/>
      <c r="O26" s="6"/>
      <c r="P26" s="18"/>
      <c r="Q26" s="18"/>
      <c r="R26" s="18"/>
      <c r="S26" s="18"/>
      <c r="T26" s="5"/>
      <c r="U26" s="5"/>
      <c r="V26" s="5"/>
      <c r="W26" s="5"/>
      <c r="X26" s="5"/>
    </row>
    <row r="27" spans="1:24" ht="14.25">
      <c r="A27" s="5"/>
      <c r="B27" s="5"/>
      <c r="C27" s="5"/>
      <c r="D27" s="5"/>
      <c r="E27" s="41"/>
      <c r="F27" s="42"/>
      <c r="G27" s="42"/>
      <c r="H27" s="42"/>
      <c r="I27" s="6"/>
      <c r="J27" s="6"/>
      <c r="K27" s="6"/>
      <c r="L27" s="6"/>
      <c r="M27" s="6"/>
      <c r="N27" s="6"/>
      <c r="O27" s="6"/>
      <c r="P27" s="18"/>
      <c r="Q27" s="18"/>
      <c r="R27" s="18"/>
      <c r="S27" s="18"/>
      <c r="T27" s="5"/>
      <c r="U27" s="5"/>
      <c r="V27" s="5"/>
      <c r="W27" s="5"/>
      <c r="X27" s="5"/>
    </row>
    <row r="28" spans="1:24" ht="14.25">
      <c r="A28" s="5"/>
      <c r="B28" s="5"/>
      <c r="C28" s="5"/>
      <c r="D28" s="5"/>
      <c r="E28" s="41"/>
      <c r="F28" s="42"/>
      <c r="G28" s="42"/>
      <c r="H28" s="42"/>
      <c r="I28" s="6"/>
      <c r="J28" s="6"/>
      <c r="K28" s="6"/>
      <c r="L28" s="6"/>
      <c r="M28" s="6"/>
      <c r="N28" s="6"/>
      <c r="O28" s="6"/>
      <c r="P28" s="18"/>
      <c r="Q28" s="18"/>
      <c r="R28" s="18"/>
      <c r="S28" s="18"/>
      <c r="T28" s="5"/>
      <c r="U28" s="5"/>
      <c r="V28" s="5"/>
      <c r="W28" s="5"/>
      <c r="X28" s="5"/>
    </row>
    <row r="29" spans="1:24" ht="14.25">
      <c r="A29" s="5"/>
      <c r="B29" s="5"/>
      <c r="C29" s="5"/>
      <c r="D29" s="5"/>
      <c r="E29" s="41"/>
      <c r="F29" s="42"/>
      <c r="G29" s="42"/>
      <c r="H29" s="42"/>
      <c r="I29" s="6"/>
      <c r="J29" s="6"/>
      <c r="K29" s="6"/>
      <c r="L29" s="6"/>
      <c r="M29" s="6"/>
      <c r="N29" s="6"/>
      <c r="O29" s="6"/>
      <c r="P29" s="18"/>
      <c r="Q29" s="18"/>
      <c r="R29" s="18"/>
      <c r="S29" s="18"/>
      <c r="T29" s="5"/>
      <c r="U29" s="5"/>
      <c r="V29" s="5"/>
      <c r="W29" s="5"/>
      <c r="X29" s="5"/>
    </row>
    <row r="30" spans="1:24" ht="14.25">
      <c r="A30" s="5"/>
      <c r="B30" s="5"/>
      <c r="C30" s="5"/>
      <c r="D30" s="5"/>
      <c r="E30" s="41"/>
      <c r="F30" s="42"/>
      <c r="G30" s="42"/>
      <c r="H30" s="42"/>
      <c r="I30" s="6"/>
      <c r="J30" s="6"/>
      <c r="K30" s="6"/>
      <c r="L30" s="6"/>
      <c r="M30" s="6"/>
      <c r="N30" s="6"/>
      <c r="O30" s="6"/>
      <c r="P30" s="18"/>
      <c r="Q30" s="18"/>
      <c r="R30" s="18"/>
      <c r="S30" s="18"/>
      <c r="T30" s="5"/>
      <c r="U30" s="5"/>
      <c r="V30" s="5"/>
      <c r="W30" s="5"/>
      <c r="X30" s="5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Karlsson</dc:creator>
  <cp:keywords/>
  <dc:description/>
  <cp:lastModifiedBy>Paul Karlsson</cp:lastModifiedBy>
  <cp:lastPrinted>2006-04-23T13:43:36Z</cp:lastPrinted>
  <dcterms:created xsi:type="dcterms:W3CDTF">2003-09-28T14:04:08Z</dcterms:created>
  <dcterms:modified xsi:type="dcterms:W3CDTF">2006-04-24T14:27:31Z</dcterms:modified>
  <cp:category/>
  <cp:version/>
  <cp:contentType/>
  <cp:contentStatus/>
</cp:coreProperties>
</file>